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showInkAnnotation="0" autoCompressPictures="0"/>
  <mc:AlternateContent xmlns:mc="http://schemas.openxmlformats.org/markup-compatibility/2006">
    <mc:Choice Requires="x15">
      <x15ac:absPath xmlns:x15ac="http://schemas.microsoft.com/office/spreadsheetml/2010/11/ac" url="https://samessc-my.sharepoint.com/personal/sandra_idiene_essc_sam_lt/Documents/Desktop/"/>
    </mc:Choice>
  </mc:AlternateContent>
  <xr:revisionPtr revIDLastSave="0" documentId="8_{D6211DD4-8D7D-41FA-89C6-D270698C76C2}" xr6:coauthVersionLast="47" xr6:coauthVersionMax="47" xr10:uidLastSave="{00000000-0000-0000-0000-000000000000}"/>
  <bookViews>
    <workbookView xWindow="-120" yWindow="-120" windowWidth="29040" windowHeight="15720" tabRatio="500" activeTab="3" xr2:uid="{00000000-000D-0000-FFFF-FFFF00000000}"/>
  </bookViews>
  <sheets>
    <sheet name="Index Weighting" sheetId="8" r:id="rId1"/>
    <sheet name="PILDOMA FORMA" sheetId="2" r:id="rId2"/>
    <sheet name="Skaičiuoklė 2" sheetId="3" r:id="rId3"/>
    <sheet name="Skaičiuoklė 3" sheetId="4" r:id="rId4"/>
  </sheets>
  <definedNames>
    <definedName name="_Ref259269007" localSheetId="0">'Index Weighting'!$C$8</definedName>
    <definedName name="_Ref259269060" localSheetId="0">'Index Weighting'!$C$12</definedName>
    <definedName name="_Ref259269119" localSheetId="0">'Index Weighting'!$C$14</definedName>
    <definedName name="_Ref259269317" localSheetId="0">'Index Weighting'!$C$19</definedName>
    <definedName name="_Ref259278477" localSheetId="0">'Index Weighting'!$C$23</definedName>
    <definedName name="_Ref259278544" localSheetId="0">'Index Weighting'!$C$25</definedName>
    <definedName name="_Ref259278594" localSheetId="0">'Index Weighting'!$C$29</definedName>
    <definedName name="_Ref259278629" localSheetId="0">'Index Weighting'!$C$31</definedName>
    <definedName name="_Ref259278674" localSheetId="0">'Index Weighting'!$C$33</definedName>
    <definedName name="_Ref259278756" localSheetId="0">'Index Weighting'!$C$35</definedName>
    <definedName name="_Ref259279049" localSheetId="0">'Index Weighting'!$C$37</definedName>
    <definedName name="_Ref259279086" localSheetId="0">'Index Weighting'!$C$39</definedName>
    <definedName name="_Ref259975857" localSheetId="0">'Index Weighting'!$C$55</definedName>
    <definedName name="_Ref372815984" localSheetId="0">'Index Weighting'!$B$7</definedName>
    <definedName name="_Ref372897946" localSheetId="2">'Skaičiuoklė 2'!$B$33</definedName>
    <definedName name="_Ref372897988" localSheetId="2">'Skaičiuoklė 2'!$B$34</definedName>
    <definedName name="_Ref372898028" localSheetId="2">'Skaičiuoklė 2'!$B$38</definedName>
    <definedName name="_Ref372898060" localSheetId="2">'Skaičiuoklė 2'!$B$37</definedName>
    <definedName name="_Ref372898087" localSheetId="2">'Skaičiuoklė 2'!$B$35</definedName>
    <definedName name="_Ref372898103" localSheetId="2">'Skaičiuoklė 2'!$B$36</definedName>
    <definedName name="_Ref372899505" localSheetId="2">'Skaičiuoklė 2'!$B$39</definedName>
    <definedName name="_xlnm.Print_Area" localSheetId="0">'Index Weighting'!$B$2:$E$364</definedName>
    <definedName name="_xlnm.Print_Area" localSheetId="1">'PILDOMA FORMA'!$C$7:$C$12</definedName>
    <definedName name="_xlnm.Print_Area" localSheetId="3">'Skaičiuoklė 3'!$B$2:$G$70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7" i="2" l="1"/>
  <c r="C49" i="2"/>
  <c r="C350" i="2"/>
  <c r="C342" i="2"/>
  <c r="C340" i="2"/>
  <c r="C227" i="2"/>
  <c r="C205" i="2"/>
  <c r="C200" i="2"/>
  <c r="C196" i="2"/>
  <c r="C192" i="2"/>
  <c r="C190" i="2"/>
  <c r="C126" i="2"/>
  <c r="C26" i="2"/>
  <c r="C334" i="2"/>
  <c r="C304" i="2"/>
  <c r="C9" i="2"/>
  <c r="C11" i="2"/>
  <c r="C86" i="2"/>
  <c r="C30" i="2"/>
  <c r="C358" i="2"/>
  <c r="C362" i="2"/>
  <c r="C360" i="2"/>
  <c r="C356" i="2"/>
  <c r="C354" i="2"/>
  <c r="C348" i="2"/>
  <c r="C346" i="2"/>
  <c r="C344" i="2"/>
  <c r="C338" i="2"/>
  <c r="C336" i="2"/>
  <c r="C330" i="2"/>
  <c r="C328" i="2"/>
  <c r="C326" i="2"/>
  <c r="C324" i="2"/>
  <c r="C320" i="2"/>
  <c r="C318" i="2"/>
  <c r="C316" i="2"/>
  <c r="C314" i="2"/>
  <c r="C312" i="2"/>
  <c r="C308" i="2"/>
  <c r="C306" i="2"/>
  <c r="C302" i="2"/>
  <c r="C298" i="2"/>
  <c r="C296" i="2"/>
  <c r="C294" i="2"/>
  <c r="C292" i="2"/>
  <c r="C290" i="2"/>
  <c r="C286" i="2"/>
  <c r="C284" i="2"/>
  <c r="C282" i="2"/>
  <c r="C280" i="2"/>
  <c r="C278" i="2"/>
  <c r="C276" i="2"/>
  <c r="C274" i="2"/>
  <c r="C272" i="2"/>
  <c r="C265" i="2"/>
  <c r="C263" i="2"/>
  <c r="C261" i="2"/>
  <c r="C259" i="2"/>
  <c r="C257" i="2"/>
  <c r="C255" i="2"/>
  <c r="C253" i="2"/>
  <c r="C251" i="2"/>
  <c r="C249" i="2"/>
  <c r="C245" i="2"/>
  <c r="C243" i="2"/>
  <c r="C241" i="2"/>
  <c r="C239" i="2"/>
  <c r="C237" i="2"/>
  <c r="C235" i="2"/>
  <c r="C233" i="2"/>
  <c r="C231" i="2"/>
  <c r="C229" i="2"/>
  <c r="C224" i="2"/>
  <c r="C222" i="2"/>
  <c r="C217" i="2"/>
  <c r="C215" i="2"/>
  <c r="C213" i="2"/>
  <c r="C211" i="2"/>
  <c r="C209" i="2"/>
  <c r="C207" i="2"/>
  <c r="C203" i="2"/>
  <c r="C198" i="2"/>
  <c r="C194" i="2"/>
  <c r="C187" i="2"/>
  <c r="C179" i="2"/>
  <c r="C175" i="2"/>
  <c r="C183" i="2"/>
  <c r="C173" i="2"/>
  <c r="C170" i="2"/>
  <c r="C168" i="2"/>
  <c r="C166" i="2"/>
  <c r="C164" i="2"/>
  <c r="C162" i="2"/>
  <c r="C159" i="2"/>
  <c r="C157" i="2"/>
  <c r="C155" i="2"/>
  <c r="C153" i="2"/>
  <c r="C151" i="2"/>
  <c r="C148" i="2"/>
  <c r="C146" i="2"/>
  <c r="C144" i="2"/>
  <c r="C142" i="2"/>
  <c r="C139" i="2"/>
  <c r="C137" i="2"/>
  <c r="C134" i="2"/>
  <c r="C132" i="2"/>
  <c r="C130" i="2"/>
  <c r="C128" i="2"/>
  <c r="C124" i="2"/>
  <c r="C122" i="2"/>
  <c r="C118" i="2"/>
  <c r="C115" i="2"/>
  <c r="C113" i="2"/>
  <c r="C111" i="2"/>
  <c r="C109" i="2"/>
  <c r="C107" i="2"/>
  <c r="C105" i="2"/>
  <c r="C103" i="2"/>
  <c r="C101" i="2"/>
  <c r="C99" i="2"/>
  <c r="C97" i="2"/>
  <c r="C92" i="2"/>
  <c r="C90" i="2"/>
  <c r="C88" i="2"/>
  <c r="C82" i="2"/>
  <c r="C79" i="2"/>
  <c r="C76" i="2"/>
  <c r="C73" i="2"/>
  <c r="C71" i="2"/>
  <c r="C69" i="2"/>
  <c r="C67" i="2"/>
  <c r="C65" i="2"/>
  <c r="C63" i="2"/>
  <c r="C61" i="2"/>
  <c r="C59" i="2"/>
  <c r="C57" i="2"/>
  <c r="C55" i="2"/>
  <c r="C53" i="2"/>
  <c r="C44" i="2"/>
  <c r="C42" i="2"/>
  <c r="C40" i="2"/>
  <c r="C38" i="2"/>
  <c r="C36" i="2"/>
  <c r="C34" i="2"/>
  <c r="C32" i="2"/>
  <c r="C28" i="2"/>
  <c r="C23" i="2"/>
  <c r="C21" i="2"/>
  <c r="C19" i="2"/>
  <c r="C17" i="2"/>
  <c r="C7" i="3"/>
  <c r="C15" i="2"/>
  <c r="F33" i="3"/>
  <c r="G33" i="3"/>
  <c r="H33" i="3"/>
  <c r="F34" i="3"/>
  <c r="G34" i="3"/>
  <c r="H34" i="3"/>
  <c r="F35" i="3"/>
  <c r="G35" i="3"/>
  <c r="H35" i="3"/>
  <c r="F36" i="3"/>
  <c r="G36" i="3"/>
  <c r="H36" i="3"/>
  <c r="F37" i="3"/>
  <c r="G37" i="3"/>
  <c r="H37" i="3"/>
  <c r="F38" i="3"/>
  <c r="G38" i="3"/>
  <c r="H38" i="3"/>
  <c r="F39" i="3"/>
  <c r="G39" i="3"/>
  <c r="H39" i="3"/>
  <c r="F14" i="3"/>
  <c r="G14" i="3"/>
  <c r="H14" i="3"/>
  <c r="F15" i="3"/>
  <c r="G15" i="3"/>
  <c r="H15" i="3"/>
  <c r="F17" i="3"/>
  <c r="G17" i="3"/>
  <c r="H17" i="3"/>
  <c r="F18" i="3"/>
  <c r="G18" i="3"/>
  <c r="H18" i="3"/>
  <c r="F19" i="3"/>
  <c r="G19" i="3"/>
  <c r="H19" i="3"/>
  <c r="F20" i="3"/>
  <c r="G20" i="3"/>
  <c r="H20" i="3"/>
  <c r="F21" i="3"/>
  <c r="G21" i="3"/>
  <c r="H21" i="3"/>
  <c r="F22" i="3"/>
  <c r="G22" i="3"/>
  <c r="H22" i="3"/>
  <c r="F23" i="3"/>
  <c r="G23" i="3"/>
  <c r="H23" i="3"/>
  <c r="F24" i="3"/>
  <c r="G24" i="3"/>
  <c r="H24" i="3"/>
  <c r="F26" i="3"/>
  <c r="G26" i="3"/>
  <c r="H26" i="3"/>
  <c r="F27" i="3"/>
  <c r="G27" i="3"/>
  <c r="H27" i="3"/>
  <c r="F7" i="3"/>
  <c r="G7" i="3"/>
  <c r="H7" i="3"/>
  <c r="F8" i="3"/>
  <c r="G8" i="3"/>
  <c r="H8" i="3"/>
  <c r="E54" i="8"/>
  <c r="D27" i="4"/>
  <c r="I16" i="3"/>
  <c r="I25" i="3"/>
  <c r="D14" i="3"/>
  <c r="E14" i="3"/>
  <c r="C14" i="3"/>
  <c r="E93" i="8"/>
  <c r="E103" i="8"/>
  <c r="E124" i="8"/>
  <c r="E143" i="8"/>
  <c r="E157" i="8"/>
  <c r="E168" i="8"/>
  <c r="E179" i="8"/>
  <c r="E196" i="8"/>
  <c r="E209" i="8"/>
  <c r="E102" i="8"/>
  <c r="E227" i="8"/>
  <c r="E232" i="8"/>
  <c r="E226" i="8"/>
  <c r="E33" i="3"/>
  <c r="E34" i="3"/>
  <c r="E35" i="3"/>
  <c r="E36" i="3"/>
  <c r="E37" i="3"/>
  <c r="E38" i="3"/>
  <c r="E39" i="3"/>
  <c r="D33" i="3"/>
  <c r="D34" i="3"/>
  <c r="D35" i="3"/>
  <c r="D36" i="3"/>
  <c r="D37" i="3"/>
  <c r="D38" i="3"/>
  <c r="D39" i="3"/>
  <c r="C33" i="3"/>
  <c r="C34" i="3"/>
  <c r="C35" i="3"/>
  <c r="C36" i="3"/>
  <c r="C37" i="3"/>
  <c r="C38" i="3"/>
  <c r="C39" i="3"/>
  <c r="E7" i="3"/>
  <c r="E8" i="3"/>
  <c r="D7" i="3"/>
  <c r="D8" i="3"/>
  <c r="C8" i="3"/>
  <c r="E27" i="3"/>
  <c r="E26" i="3"/>
  <c r="E15" i="3"/>
  <c r="E17" i="3"/>
  <c r="E18" i="3"/>
  <c r="E19" i="3"/>
  <c r="E20" i="3"/>
  <c r="E21" i="3"/>
  <c r="E22" i="3"/>
  <c r="E23" i="3"/>
  <c r="E24" i="3"/>
  <c r="D27" i="3"/>
  <c r="D26" i="3"/>
  <c r="D24" i="3"/>
  <c r="D23" i="3"/>
  <c r="D22" i="3"/>
  <c r="D20" i="3"/>
  <c r="D21" i="3"/>
  <c r="D19" i="3"/>
  <c r="D18" i="3"/>
  <c r="D17" i="3"/>
  <c r="D15" i="3"/>
  <c r="C15" i="3"/>
  <c r="C17" i="3"/>
  <c r="C18" i="3"/>
  <c r="C19" i="3"/>
  <c r="C20" i="3"/>
  <c r="C21" i="3"/>
  <c r="C22" i="3"/>
  <c r="C23" i="3"/>
  <c r="C24" i="3"/>
  <c r="C26" i="3"/>
  <c r="C27" i="3"/>
  <c r="E60" i="4"/>
  <c r="E59" i="4"/>
  <c r="E58" i="4"/>
  <c r="D60" i="4"/>
  <c r="D59" i="4"/>
  <c r="D58" i="4"/>
  <c r="E7" i="8"/>
  <c r="E16" i="8"/>
  <c r="E278" i="8"/>
  <c r="E295" i="8"/>
  <c r="E306" i="8"/>
  <c r="E315" i="8"/>
  <c r="E326" i="8"/>
  <c r="E335" i="8"/>
  <c r="E354" i="8"/>
  <c r="I23" i="3" l="1"/>
  <c r="J23" i="3" s="1"/>
  <c r="I37" i="3"/>
  <c r="L37" i="3" s="1"/>
  <c r="D40" i="3"/>
  <c r="C40" i="3"/>
  <c r="E25" i="3"/>
  <c r="E40" i="3"/>
  <c r="E9" i="3"/>
  <c r="E277" i="8"/>
  <c r="E6" i="8"/>
  <c r="C25" i="3"/>
  <c r="E53" i="8"/>
  <c r="I27" i="3"/>
  <c r="J27" i="3" s="1"/>
  <c r="I26" i="3"/>
  <c r="L26" i="3" s="1"/>
  <c r="I20" i="3"/>
  <c r="L20" i="3" s="1"/>
  <c r="I19" i="3"/>
  <c r="J19" i="3" s="1"/>
  <c r="I14" i="3"/>
  <c r="J14" i="3" s="1"/>
  <c r="I35" i="3"/>
  <c r="J35" i="3" s="1"/>
  <c r="D16" i="3"/>
  <c r="I7" i="3"/>
  <c r="L7" i="3" s="1"/>
  <c r="I15" i="3"/>
  <c r="J15" i="3" s="1"/>
  <c r="I8" i="3"/>
  <c r="J8" i="3" s="1"/>
  <c r="I22" i="3"/>
  <c r="L22" i="3" s="1"/>
  <c r="I17" i="3"/>
  <c r="J17" i="3" s="1"/>
  <c r="I36" i="3"/>
  <c r="J36" i="3" s="1"/>
  <c r="I34" i="3"/>
  <c r="K34" i="3" s="1"/>
  <c r="C16" i="3"/>
  <c r="C28" i="3" s="1"/>
  <c r="D25" i="3"/>
  <c r="D9" i="3"/>
  <c r="I21" i="3"/>
  <c r="J21" i="3" s="1"/>
  <c r="E16" i="3"/>
  <c r="E28" i="3" s="1"/>
  <c r="C9" i="3"/>
  <c r="I24" i="3"/>
  <c r="L24" i="3" s="1"/>
  <c r="I18" i="3"/>
  <c r="K18" i="3" s="1"/>
  <c r="I39" i="3"/>
  <c r="L39" i="3" s="1"/>
  <c r="I38" i="3"/>
  <c r="K38" i="3" s="1"/>
  <c r="I33" i="3"/>
  <c r="L33" i="3" s="1"/>
  <c r="L23" i="3"/>
  <c r="K23" i="3"/>
  <c r="K19" i="3"/>
  <c r="K37" i="3" l="1"/>
  <c r="J37" i="3"/>
  <c r="D28" i="3"/>
  <c r="L34" i="3"/>
  <c r="J34" i="3"/>
  <c r="K17" i="3"/>
  <c r="K14" i="3"/>
  <c r="L18" i="3"/>
  <c r="J18" i="3"/>
  <c r="L19" i="3"/>
  <c r="J24" i="3"/>
  <c r="L38" i="3"/>
  <c r="J33" i="3"/>
  <c r="K33" i="3"/>
  <c r="K27" i="3"/>
  <c r="K26" i="3"/>
  <c r="K25" i="3" s="1"/>
  <c r="J26" i="3"/>
  <c r="J25" i="3" s="1"/>
  <c r="K24" i="3"/>
  <c r="L17" i="3"/>
  <c r="L15" i="3"/>
  <c r="K39" i="3"/>
  <c r="J39" i="3"/>
  <c r="L35" i="3"/>
  <c r="K35" i="3"/>
  <c r="L27" i="3"/>
  <c r="L25" i="3" s="1"/>
  <c r="K22" i="3"/>
  <c r="J22" i="3"/>
  <c r="L21" i="3"/>
  <c r="K21" i="3"/>
  <c r="K20" i="3"/>
  <c r="J20" i="3"/>
  <c r="L14" i="3"/>
  <c r="L8" i="3"/>
  <c r="L9" i="3" s="1"/>
  <c r="E6" i="4" s="1"/>
  <c r="K8" i="3"/>
  <c r="K7" i="3"/>
  <c r="J7" i="3"/>
  <c r="J9" i="3" s="1"/>
  <c r="C6" i="4" s="1"/>
  <c r="K36" i="3"/>
  <c r="J38" i="3"/>
  <c r="K15" i="3"/>
  <c r="L36" i="3"/>
  <c r="L40" i="3" l="1"/>
  <c r="E8" i="4" s="1"/>
  <c r="J40" i="3"/>
  <c r="C8" i="4" s="1"/>
  <c r="L16" i="3"/>
  <c r="L28" i="3" s="1"/>
  <c r="E7" i="4" s="1"/>
  <c r="J16" i="3"/>
  <c r="J28" i="3" s="1"/>
  <c r="C7" i="4" s="1"/>
  <c r="K40" i="3"/>
  <c r="D8" i="4" s="1"/>
  <c r="K16" i="3"/>
  <c r="K9" i="3"/>
  <c r="D6" i="4" s="1"/>
  <c r="C20" i="4" s="1"/>
  <c r="D38" i="4" s="1"/>
  <c r="K28" i="3"/>
  <c r="D7" i="4" s="1"/>
  <c r="C22" i="4" l="1"/>
  <c r="C40" i="4" s="1"/>
  <c r="C52" i="4" s="1"/>
  <c r="C21" i="4"/>
  <c r="D39" i="4" s="1"/>
  <c r="D40" i="4"/>
  <c r="C38" i="4"/>
  <c r="C50" i="4" s="1"/>
  <c r="C39" i="4" l="1"/>
  <c r="C51" i="4" s="1"/>
  <c r="C64" i="4" l="1"/>
  <c r="C74" i="4" s="1"/>
</calcChain>
</file>

<file path=xl/sharedStrings.xml><?xml version="1.0" encoding="utf-8"?>
<sst xmlns="http://schemas.openxmlformats.org/spreadsheetml/2006/main" count="1365" uniqueCount="1115">
  <si>
    <r>
      <rPr>
        <b/>
        <sz val="11"/>
        <color rgb="FF808080"/>
        <rFont val="Arial"/>
      </rPr>
      <t xml:space="preserve">Hospital Safety Index: Page 1_Step 1-2 (Safety Ratings)
</t>
    </r>
    <r>
      <rPr>
        <b/>
        <sz val="11"/>
        <color rgb="FF000000"/>
        <rFont val="Arial"/>
      </rPr>
      <t xml:space="preserve"> Saugios sveikatos priežiūros įstaigos indeksas (Saugios SPĮ indeksas): Informacija apie elementų įverčius</t>
    </r>
  </si>
  <si>
    <r>
      <rPr>
        <b/>
        <sz val="11"/>
        <color rgb="FF808080"/>
        <rFont val="Arial"/>
      </rPr>
      <t xml:space="preserve">NOTE TO TRANSLATORS: THIS TABLE IS COPIED FROM THE TEXT
</t>
    </r>
    <r>
      <rPr>
        <b/>
        <sz val="11"/>
        <color rgb="FF000000"/>
        <rFont val="Arial"/>
      </rPr>
      <t>PASTABA VERTINTOJAMS: LENTELĖ PAIMTA IŠ VERTINTOJŲ VADOVO TEKSTO</t>
    </r>
  </si>
  <si>
    <t>Eil. Nr.</t>
  </si>
  <si>
    <r>
      <rPr>
        <sz val="10"/>
        <color rgb="FF808080"/>
        <rFont val="Arial Bold"/>
      </rPr>
      <t xml:space="preserve">Items for proposed revised HSI checklist
</t>
    </r>
    <r>
      <rPr>
        <sz val="10"/>
        <color rgb="FF000000"/>
        <rFont val="Arial Bold"/>
      </rPr>
      <t>Siūlomo peržiūrėto Saugios SPĮ indekso kontrolinio sąrašo elementai</t>
    </r>
  </si>
  <si>
    <r>
      <rPr>
        <sz val="10"/>
        <color rgb="FF808080"/>
        <rFont val="Arial Bold"/>
      </rPr>
      <t xml:space="preserve">Hazard (-s)
</t>
    </r>
    <r>
      <rPr>
        <sz val="10"/>
        <color rgb="FF000000"/>
        <rFont val="Arial Bold"/>
      </rPr>
      <t>Rizika (-os)</t>
    </r>
  </si>
  <si>
    <r>
      <rPr>
        <b/>
        <sz val="10"/>
        <color theme="0" tint="-0.499984740745262"/>
        <rFont val="Arial"/>
        <family val="2"/>
      </rPr>
      <t>Weighted contribution to module (%)</t>
    </r>
    <r>
      <rPr>
        <b/>
        <sz val="10"/>
        <color rgb="FF000000"/>
        <rFont val="Arial"/>
        <family val="2"/>
      </rPr>
      <t> 
Svertinis kiekvieno modulio indėlis (%)</t>
    </r>
  </si>
  <si>
    <r>
      <rPr>
        <sz val="10"/>
        <color rgb="FF808080"/>
        <rFont val="Arial Bold"/>
      </rPr>
      <t xml:space="preserve">MODULE 2. Elements related to the structural safety of the hospital
</t>
    </r>
    <r>
      <rPr>
        <sz val="10"/>
        <color rgb="FF000000"/>
        <rFont val="Arial Bold"/>
      </rPr>
      <t>MODULIS 2. Elementai, susiję su įstaigos struktūrine sauga</t>
    </r>
  </si>
  <si>
    <r>
      <rPr>
        <sz val="10"/>
        <color rgb="FF808080"/>
        <rFont val="Arial Bold"/>
      </rPr>
      <t xml:space="preserve">2.1 Prior events and hazards affecting building safety
</t>
    </r>
    <r>
      <rPr>
        <sz val="10"/>
        <color rgb="FF000000"/>
        <rFont val="Arial Bold"/>
      </rPr>
      <t>2.1 Ankstesni įvykiai ir pavojai, turintys įtakos pastato saugai</t>
    </r>
  </si>
  <si>
    <r>
      <rPr>
        <i/>
        <sz val="10"/>
        <color rgb="FF808080"/>
        <rFont val="Arial"/>
        <family val="2"/>
      </rPr>
      <t xml:space="preserve">1. Prior major structural damage or failure of the hospital building(s)
</t>
    </r>
    <r>
      <rPr>
        <i/>
        <sz val="10"/>
        <color rgb="FF000000"/>
        <rFont val="Arial"/>
        <family val="2"/>
      </rPr>
      <t xml:space="preserve">1. Ar anksčiau yra buvę pastato konstrukcijos pažeidimų dėl stichinių nelaimių ar ekstremliųjų situacijų? </t>
    </r>
  </si>
  <si>
    <t>A</t>
  </si>
  <si>
    <r>
      <rPr>
        <sz val="10"/>
        <color rgb="FF808080"/>
        <rFont val="Arial"/>
      </rPr>
      <t xml:space="preserve">
</t>
    </r>
    <r>
      <rPr>
        <i/>
        <sz val="10"/>
        <color rgb="FF808080"/>
        <rFont val="Arial"/>
      </rPr>
      <t>Safety ratings: Low = Major damage and no repairs; Average = Moderate damage and building only partially repaired; High = Minor or no damage, or building fully repaired.</t>
    </r>
    <r>
      <rPr>
        <i/>
        <sz val="10"/>
        <color rgb="FF000000"/>
        <rFont val="Arial"/>
      </rPr>
      <t xml:space="preserve"> 
Žemas = Didėlė žala ir jokių remonto darbų;  
Vidutinis = Vidutinė žala ir pastatas tik iš dalies suremontuotas;                                                  
Aukštas = Nedidelė žala arba jokios žalos, arba pastatas visiškai suremontuotas</t>
    </r>
    <r>
      <rPr>
        <i/>
        <sz val="10"/>
        <color rgb="FFE26B0A"/>
        <rFont val="Arial"/>
      </rPr>
      <t>.</t>
    </r>
  </si>
  <si>
    <r>
      <rPr>
        <i/>
        <sz val="10"/>
        <color rgb="FF808080"/>
        <rFont val="Arial"/>
      </rPr>
      <t xml:space="preserve">*IF SUCH AN EVENT HAS NOT OCCURRED IN THE VICINITY OF THE HOSPITAL, LEAVE BOXES BLANK. 
</t>
    </r>
    <r>
      <rPr>
        <i/>
        <sz val="10"/>
        <color rgb="FF000000"/>
        <rFont val="Arial"/>
      </rPr>
      <t>JEIGU TOKIO ĮVYKIO LIGONINĖS APYLINKĖSE NEBUVO, LANGELIUS PALIKITE TUŠČIUS.</t>
    </r>
  </si>
  <si>
    <r>
      <rPr>
        <i/>
        <sz val="10"/>
        <color rgb="FF808080"/>
        <rFont val="Arial"/>
        <family val="2"/>
      </rPr>
      <t xml:space="preserve">
2. Hospital built and/or repaired using current safety standards 
</t>
    </r>
    <r>
      <rPr>
        <i/>
        <sz val="10"/>
        <color rgb="FF000000"/>
        <rFont val="Arial"/>
        <family val="2"/>
      </rPr>
      <t xml:space="preserve">2. Ar įstaiga buvo statoma ir remontuojama pagal esamus normatyvinius statybos techninius dokumentus?
</t>
    </r>
    <r>
      <rPr>
        <i/>
        <sz val="10"/>
        <color rgb="FF808080"/>
        <rFont val="Arial"/>
        <family val="2"/>
      </rPr>
      <t xml:space="preserve">
Safety ratings: Low = Current safety standards not applied; Average = Current safety standards partially applied; High = Current safety standards fully applied</t>
    </r>
    <r>
      <rPr>
        <i/>
        <sz val="10"/>
        <color rgb="FF000000"/>
        <rFont val="Arial"/>
        <family val="2"/>
      </rPr>
      <t>.                       
Žemas = netaikyti esami saugumo standartai; 
Vidutinis = iš dalies taikyti esami saugumo standartai; 
Aukštas = taikyti visi esami saugumo standartai.</t>
    </r>
  </si>
  <si>
    <r>
      <rPr>
        <i/>
        <sz val="10"/>
        <color rgb="FF808080"/>
        <rFont val="Arial"/>
        <family val="2"/>
      </rPr>
      <t xml:space="preserve">3. Effect of remodeling or modification on the structural behavior of the hospital 
</t>
    </r>
    <r>
      <rPr>
        <i/>
        <sz val="10"/>
        <color rgb="FF000000"/>
        <rFont val="Arial"/>
        <family val="2"/>
      </rPr>
      <t xml:space="preserve">3. Ar rekonstrukcija/remontas pakeitė pastato struktūrą?
</t>
    </r>
    <r>
      <rPr>
        <i/>
        <sz val="10"/>
        <color rgb="FF808080"/>
        <rFont val="Arial"/>
        <family val="2"/>
      </rPr>
      <t xml:space="preserve">
Safety ratings: Low = Major remodelling or modifications have been carried out with major compromising effect on the performance of the structure; Average = Moderate remodelling and/or modifications with minor effect on the performance of the structure; High = Minor remodelling and/or modifications; no modifications were carried out; or major remodelling and/or modification enhancing the structural behaviour or having no negative effect.  </t>
    </r>
    <r>
      <rPr>
        <i/>
        <sz val="10"/>
        <color rgb="FF000000"/>
        <rFont val="Arial"/>
        <family val="2"/>
      </rPr>
      <t xml:space="preserve">  
Žemas = vykdyti didelio masto rekonstrukcijos ar remonto darbai, turintys didelį poveikį konstrukcijos veikimui; 
Vidutinis = vykdyti vidutinio masto rekonstrukcijos darbai ir remontas, turintys
nedidelį poveikį konstrukcijos veikimui; 
Aukštas = vykdyti nedidelio
masto rekonstrukcijos ir remonto darbai; nebuvo atlikti jokie pakeitimai; arba esminis remontas ir (arba) rekonstrukcija, neturinti neigiamo poveikio. </t>
    </r>
  </si>
  <si>
    <r>
      <rPr>
        <b/>
        <sz val="12"/>
        <color rgb="FF808080"/>
        <rFont val="Calibri"/>
        <scheme val="minor"/>
      </rPr>
      <t xml:space="preserve">2.2 Building integrity
</t>
    </r>
    <r>
      <rPr>
        <b/>
        <sz val="12"/>
        <color rgb="FF000000"/>
        <rFont val="Calibri"/>
        <scheme val="minor"/>
      </rPr>
      <t>2.2 Pastato vientisumas</t>
    </r>
  </si>
  <si>
    <r>
      <rPr>
        <i/>
        <sz val="10"/>
        <color rgb="FF808080"/>
        <rFont val="Arial"/>
        <family val="2"/>
      </rPr>
      <t xml:space="preserve">
4. Structural system design 
</t>
    </r>
    <r>
      <rPr>
        <i/>
        <sz val="10"/>
        <color rgb="FF000000"/>
        <rFont val="Arial"/>
        <family val="2"/>
      </rPr>
      <t>4. Esminiai statinio projekto sprendiniai ir jų projektavimas</t>
    </r>
  </si>
  <si>
    <r>
      <rPr>
        <i/>
        <sz val="10"/>
        <color rgb="FF808080"/>
        <rFont val="Arial"/>
        <family val="2"/>
      </rPr>
      <t xml:space="preserve">5. Condition of the building
</t>
    </r>
    <r>
      <rPr>
        <i/>
        <sz val="10"/>
        <color rgb="FF000000"/>
        <rFont val="Arial"/>
        <family val="2"/>
      </rPr>
      <t>5. Pastato būklė</t>
    </r>
  </si>
  <si>
    <r>
      <rPr>
        <i/>
        <sz val="10"/>
        <color rgb="FF000000"/>
        <rFont val="Arial"/>
        <family val="2"/>
      </rPr>
      <t xml:space="preserve">
</t>
    </r>
    <r>
      <rPr>
        <i/>
        <sz val="10"/>
        <color rgb="FF808080"/>
        <rFont val="Arial"/>
        <family val="2"/>
      </rPr>
      <t xml:space="preserve">Safety ratings: Low = Cracks on the ground and first floors; Major deterioration caused by weathering or normal ageing; Average = Some deterioration caused only by weathering or normal ageing; High = No deterioration or cracks observed.
</t>
    </r>
    <r>
      <rPr>
        <i/>
        <sz val="10"/>
        <color rgb="FF000000"/>
        <rFont val="Arial"/>
        <family val="2"/>
      </rPr>
      <t xml:space="preserve">  
Žemas = oro sąlygų sukeltas nusidėvėjimas; įtrūkimai pirmame aukšte ir
skirtingas pastatų aukštis; 
Vidutinis = tik oro sąlygų sukeltas nusidėvėjimas; 
Aukštas = gera būklė; nepastebėta įtrūkimų ar nusidėvėjimo požymių.</t>
    </r>
  </si>
  <si>
    <r>
      <rPr>
        <i/>
        <sz val="10"/>
        <color rgb="FF808080"/>
        <rFont val="Arial"/>
        <family val="2"/>
      </rPr>
      <t xml:space="preserve">6. Condition of the construction materials  
</t>
    </r>
    <r>
      <rPr>
        <i/>
        <sz val="10"/>
        <color rgb="FF000000"/>
        <rFont val="Arial"/>
        <family val="2"/>
      </rPr>
      <t>6. Statybai naudotų medžiagų būklė (mechaninis patvarumas ir pastovumas)</t>
    </r>
  </si>
  <si>
    <r>
      <rPr>
        <i/>
        <sz val="10"/>
        <color rgb="FF808080"/>
        <rFont val="Arial"/>
        <family val="2"/>
      </rPr>
      <t xml:space="preserve">
Safety ratings: Low = Rust with flaking; cracks larger than 3 mm (concrete), excessive deformations (steel and wood); Average = Cracks between 1 and 3 mm present (concrete), moderate and visible deformations (steel and wood) or rust with no flaking; High = Cracks less than 1 mm (concrete), no visible deformations; no rust.  
 </t>
    </r>
    <r>
      <rPr>
        <i/>
        <sz val="10"/>
        <color rgb="FF000000"/>
        <rFont val="Arial"/>
        <family val="2"/>
      </rPr>
      <t xml:space="preserve">                                                       
Žemas = pertvaros standžiai pritvirtintos prie konstrukcijos, pakabinamos lubos
arba fasadai sąveikaujantys su konstrukcijomis, pažeidimai turėtų didelį poveikį konstrukcijai; 
Vidutinis = kai kurie iš
ankstesnių nestruktūrinių elementų sąveikauja su konstrukcijomis, pažeidimai neturėtų įtakos konstrukcijai; 
Aukštas= Nėra nestruktūrinių elementų, turinčių įtakos konstrukcijai.</t>
    </r>
  </si>
  <si>
    <r>
      <rPr>
        <i/>
        <sz val="10"/>
        <color rgb="FF808080"/>
        <rFont val="Arial"/>
        <family val="2"/>
      </rPr>
      <t xml:space="preserve">7. Interaction of nonstructural elements with the structure 
</t>
    </r>
    <r>
      <rPr>
        <i/>
        <sz val="10"/>
        <color rgb="FF000000"/>
        <rFont val="Arial"/>
        <family val="2"/>
      </rPr>
      <t>7. Apkrovų nelaikančių pastato elementų sąveikia su apkrovas laikančiais elementais</t>
    </r>
  </si>
  <si>
    <r>
      <t xml:space="preserve">
</t>
    </r>
    <r>
      <rPr>
        <i/>
        <sz val="10"/>
        <color rgb="FF808080"/>
        <rFont val="Arial"/>
        <family val="2"/>
      </rPr>
      <t xml:space="preserve">Safety ratings: Low = Partition walls rigidly attached to the structure, suspended ceilings or facades interacting with the structures, damage would have significant effect on the structure; Average = Some of the preceding nonstructural elements interacting with the structures, damage would not affect the structure; High = There are no nonstructural elements affecting the structure. 
</t>
    </r>
    <r>
      <rPr>
        <i/>
        <sz val="10"/>
        <color rgb="FF000000"/>
        <rFont val="Arial"/>
        <family val="2"/>
      </rPr>
      <t>Žemas = pertvaros, standžiai pritvirtintos prie konstrukcijos, pakabinamos lubos arba fasadai, sąveikaujantys su konstrukcijomis, pažeidimai turėtų didelį poveikį konstrukcijai;  
Vidutinis = kai kurie iš ankstesnių nekonstrukcinių elementų sąveikauja su konstrukcijomis, pažeidimas neturėtų poveikio konstrukcijai;  
Aukštas = nėra jokių nekonstrukcinių elementų, kurie darytų poveikį konstrukcijai.</t>
    </r>
  </si>
  <si>
    <r>
      <rPr>
        <i/>
        <sz val="10"/>
        <color rgb="FF808080"/>
        <rFont val="Arial"/>
        <family val="2"/>
      </rPr>
      <t xml:space="preserve">8. Proximity of buildings (for earthquake-induced pounding) 
</t>
    </r>
    <r>
      <rPr>
        <i/>
        <sz val="10"/>
        <color rgb="FF000000"/>
        <rFont val="Arial"/>
        <family val="2"/>
      </rPr>
      <t>8. Pastatų artumas (dėl žemės drebėjimo sukeltų smūgių)</t>
    </r>
  </si>
  <si>
    <t>E</t>
  </si>
  <si>
    <r>
      <rPr>
        <i/>
        <sz val="10"/>
        <color rgb="FF808080"/>
        <rFont val="Arial"/>
        <family val="2"/>
      </rPr>
      <t xml:space="preserve">
Safety ratings: Low = Separation is less than 0.5% of the height of the shorter of two adjacent buildings; Average = Separation is between 0.5% and 1.5% of the height of the shorter of two adjacent buildings; High = Separation is more than 1.5% of the height of the shorter of two adjacent buildings. 
</t>
    </r>
    <r>
      <rPr>
        <i/>
        <sz val="10"/>
        <color rgb="FF000000"/>
        <rFont val="Arial"/>
        <family val="2"/>
      </rPr>
      <t xml:space="preserve">
Žemas = atstumas yra mažesnis nei 0,5 % trumpesniojo iš dviejų gretimų pastatų aukščio; 
Vidutinis = atstumas yra nuo 0,5% iki 1,5% nuo trumpesniojo iš dviejų gretimų pastatų aukščio; 
Aukštas = atstumas yra didesnis nei 1,5 % trumpesniojo iš dviejų gretimų pastatų aukščio.</t>
    </r>
  </si>
  <si>
    <r>
      <rPr>
        <i/>
        <sz val="10"/>
        <color rgb="FF808080"/>
        <rFont val="Arial"/>
      </rPr>
      <t>IF THE HOSPITAL IS NOT IN A HIGH/MODERATESEISMIC ZONE, THEN LEAVE BOXES BLANK</t>
    </r>
    <r>
      <rPr>
        <i/>
        <sz val="10"/>
        <color rgb="FF000000"/>
        <rFont val="Arial"/>
      </rPr>
      <t>. 
JEIGU ĮSTAIGA NĖRA AUKŠTO IR (ARBA) VIDUTINIO STIPRUMO SEISMINĖJE ZONOJE, PALIKITE TUŠČIUS LANGELIUS.</t>
    </r>
  </si>
  <si>
    <r>
      <rPr>
        <i/>
        <sz val="10"/>
        <color rgb="FF808080"/>
        <rFont val="Arial"/>
        <family val="2"/>
      </rPr>
      <t>9. Proximity of buildings (wind tunnel effect and fire)</t>
    </r>
    <r>
      <rPr>
        <i/>
        <sz val="10"/>
        <color rgb="FF365F91"/>
        <rFont val="Arial"/>
        <family val="2"/>
      </rPr>
      <t xml:space="preserve">  
</t>
    </r>
    <r>
      <rPr>
        <i/>
        <sz val="10"/>
        <color rgb="FF000000"/>
        <rFont val="Arial"/>
        <family val="2"/>
      </rPr>
      <t xml:space="preserve"> 9. Atstumas tarp pastatų (vėjo tunelio efekto, gaisrų ir kt. pavojai)</t>
    </r>
  </si>
  <si>
    <r>
      <rPr>
        <i/>
        <sz val="10"/>
        <color rgb="FF808080"/>
        <rFont val="Arial"/>
        <family val="2"/>
      </rPr>
      <t xml:space="preserve">Safety ratings: Low = Separation less than 5 m; Average = Separation between 5 m and 15 m; High = Separation more than 15 m.
</t>
    </r>
    <r>
      <rPr>
        <i/>
        <sz val="10"/>
        <color rgb="FF000000"/>
        <rFont val="Arial"/>
        <family val="2"/>
      </rPr>
      <t>Žemas = atstumas mažesnis nei 5 m; 
Vidutinis = Atstumas tarp 5 m ir 15 m; 
Aukštas = atstumas didesnis nei 15 m.</t>
    </r>
  </si>
  <si>
    <r>
      <rPr>
        <i/>
        <sz val="10"/>
        <color rgb="FF808080"/>
        <rFont val="Arial"/>
        <family val="2"/>
      </rPr>
      <t xml:space="preserve">10. Structural redundancy
</t>
    </r>
    <r>
      <rPr>
        <i/>
        <sz val="10"/>
        <color rgb="FF000000"/>
        <rFont val="Arial"/>
        <family val="2"/>
      </rPr>
      <t xml:space="preserve">10. Laikančiųjų pastato kontrukcijų perteklius </t>
    </r>
  </si>
  <si>
    <r>
      <rPr>
        <i/>
        <sz val="10"/>
        <color rgb="FF808080"/>
        <rFont val="Arial"/>
        <family val="2"/>
      </rPr>
      <t xml:space="preserve">
Safety ratings: Low = Fewer than three lines of resistance in each direction; Average = Three lines of resistance in each direction or lines without orthogonal orientation; High = More than three lines of resistance in each orthogonal direction of the building.    
</t>
    </r>
    <r>
      <rPr>
        <i/>
        <sz val="10"/>
        <color rgb="FF000000"/>
        <rFont val="Arial"/>
        <family val="2"/>
      </rPr>
      <t>Žemas = mažiau nei trys pasipriešinimo linijos kiekviena kryptimi; 
Vidutinis = trys pasipriešinimo linijos kiekviena kryptimi arba linijos be ortogonalios orientacijos; 
Aukštas = daugiau nei trys pasipriešinimo linijos kiekviena statmena pastato kryptimi.</t>
    </r>
  </si>
  <si>
    <r>
      <rPr>
        <i/>
        <sz val="10"/>
        <color rgb="FF808080"/>
        <rFont val="Arial"/>
        <family val="2"/>
      </rPr>
      <t>11. Structural detailing, including connections</t>
    </r>
    <r>
      <rPr>
        <i/>
        <sz val="10"/>
        <color rgb="FF000000"/>
        <rFont val="Arial"/>
        <family val="2"/>
      </rPr>
      <t xml:space="preserve"> 
11. Laikančiųjų pastato kontrukcijų pagrindinaiai elementai (jungtys)</t>
    </r>
  </si>
  <si>
    <r>
      <rPr>
        <i/>
        <sz val="10"/>
        <color rgb="FF808080"/>
        <rFont val="Arial"/>
        <family val="2"/>
      </rPr>
      <t xml:space="preserve">Safety ratings: Low = No evidence of engineered building records, or built according to an old design standard; Average = Built according to previous design standards and no retrofitting work to a current standard; High = Built according to a current standard.
</t>
    </r>
    <r>
      <rPr>
        <i/>
        <sz val="10"/>
        <color rgb="FF000000"/>
        <rFont val="Arial"/>
        <family val="2"/>
      </rPr>
      <t xml:space="preserve">
Žemas = nėra inžinerinių pastatų dokumentų arba pastatytas pagal seną projektavimo standartą; 
Vidutinis = Pastatytas pagal ankstesnius projektavimo standartus ir be modernizavimo darbų pagal dabartinį standartą; 
Aukštas = Pastatytas pagal dabartinį standartą.</t>
    </r>
  </si>
  <si>
    <r>
      <rPr>
        <i/>
        <sz val="10"/>
        <color rgb="FF808080"/>
        <rFont val="Arial"/>
        <family val="2"/>
      </rPr>
      <t xml:space="preserve">12. Ratio of column strength to beam strength 
</t>
    </r>
    <r>
      <rPr>
        <i/>
        <sz val="10"/>
        <color rgb="FF000000"/>
        <rFont val="Arial"/>
        <family val="2"/>
      </rPr>
      <t>12. Kolonos stiprumo ir perdangos stiprumo santykis</t>
    </r>
  </si>
  <si>
    <r>
      <rPr>
        <i/>
        <sz val="10"/>
        <color rgb="FF808080"/>
        <rFont val="Arial"/>
        <family val="2"/>
      </rPr>
      <t xml:space="preserve">Safety ratings: Low = Strength of beams is obviously greater than strength of columns; Average = Strength of beams is similar to strength of columns; High = Strength of columns is greater than strength of beams.
</t>
    </r>
    <r>
      <rPr>
        <i/>
        <sz val="10"/>
        <color rgb="FF000000"/>
        <rFont val="Arial"/>
        <family val="2"/>
      </rPr>
      <t xml:space="preserve">
Žemas = perdangų stiprumas yra akivaizdžiai didesnis nei kolonų stiprumas; Vidutinis = perdangų stiprumas panašus į kolonų stiprumą; 
Aukštas = kolonų stiprumas yra didesnis nei perdangų stiprumas.</t>
    </r>
  </si>
  <si>
    <r>
      <rPr>
        <i/>
        <sz val="10"/>
        <color rgb="FF808080"/>
        <rFont val="Arial"/>
        <family val="2"/>
      </rPr>
      <t>13. Safety of foundations</t>
    </r>
    <r>
      <rPr>
        <i/>
        <sz val="10"/>
        <color rgb="FF000000"/>
        <rFont val="Arial"/>
        <family val="2"/>
      </rPr>
      <t xml:space="preserve"> 
13. Pamatų saugumas</t>
    </r>
  </si>
  <si>
    <r>
      <t xml:space="preserve">
</t>
    </r>
    <r>
      <rPr>
        <i/>
        <sz val="10"/>
        <color rgb="FF808080"/>
        <rFont val="Arial"/>
        <family val="2"/>
      </rPr>
      <t xml:space="preserve">Safety ratings: Low = No evidence that foundations were designed according to standards (foundation size, soil survey) and/or there is evidence of damage; no plans are available; Average = Little evidence (drawings, soil survey) that foundations were designed according to standards; and/or there is evidence for moderate damage; High = Strong evidence that foundations were designed according to standards with strong evidence of no damage. 
</t>
    </r>
    <r>
      <rPr>
        <i/>
        <sz val="10"/>
        <color rgb="FF000000"/>
        <rFont val="Arial"/>
        <family val="2"/>
      </rPr>
      <t xml:space="preserve">Žemas = nėra įrodymų, kad pamatai buvo suprojektuoti pagal standartus (pamato dydis, grunto tyrimas) ir (arba) yra pažeidimo įrodymų; nėra planų; 
Vidutinis = mažai įrodymų (brėžiniai, grunto tyrimas), kad pamatai buvo suprojektuoti pagal standartus; ir (arba) yra vidutinio sunkumo žalos įrodymų; 
Aukštas = tvirtas įrodymas, kad pamatai buvo suprojektuoti pagal standartus, turint rimtų įrodymų, kad nėra žalos. </t>
    </r>
  </si>
  <si>
    <r>
      <rPr>
        <i/>
        <sz val="10"/>
        <color rgb="FF808080"/>
        <rFont val="Arial"/>
        <family val="2"/>
      </rPr>
      <t xml:space="preserve">
14. Irregularities in building structure plan (rigidity, mass, resistance)
</t>
    </r>
    <r>
      <rPr>
        <i/>
        <sz val="10"/>
        <color rgb="FF000000"/>
        <rFont val="Arial"/>
        <family val="2"/>
      </rPr>
      <t xml:space="preserve">14. Esminių pastato projekto sprendinių atitikimas standartams </t>
    </r>
  </si>
  <si>
    <r>
      <rPr>
        <i/>
        <sz val="10"/>
        <color rgb="FF808080"/>
        <rFont val="Arial"/>
        <family val="2"/>
      </rPr>
      <t xml:space="preserve">
Safety ratings: Low = Shapes are irregular and structure is not uniform; Average = Shapes on plan are irregular but structure is uniform; High = Shapes on plan are regular and structure has uniform plan, and there are no elements that would cause significant torsion. 
</t>
    </r>
    <r>
      <rPr>
        <i/>
        <sz val="10"/>
        <color rgb="FF000000"/>
        <rFont val="Arial"/>
        <family val="2"/>
      </rPr>
      <t xml:space="preserve">Žemas = Formos netaisyklingos ir struktūra nevienoda; 
Vidutinis = Plano formos netaisyklingos, bet struktūra vienoda; 
Aukštas = Plano formos yra taisyklingos, o struktūra vienodo plano, ir nėra elementų, kurie sukeltų didelį sukimąsi.  </t>
    </r>
  </si>
  <si>
    <r>
      <rPr>
        <i/>
        <sz val="10"/>
        <color rgb="FF808080"/>
        <rFont val="Arial"/>
        <family val="2"/>
      </rPr>
      <t xml:space="preserve">15. Irregularities in elevation of buildings 
</t>
    </r>
    <r>
      <rPr>
        <i/>
        <sz val="10"/>
        <color rgb="FF000000"/>
        <rFont val="Arial"/>
        <family val="2"/>
      </rPr>
      <t>15. Pastatų aukščio netolygumai</t>
    </r>
  </si>
  <si>
    <r>
      <rPr>
        <i/>
        <sz val="10"/>
        <color rgb="FF000000"/>
        <rFont val="Arial"/>
      </rPr>
      <t xml:space="preserve">
</t>
    </r>
    <r>
      <rPr>
        <i/>
        <sz val="10"/>
        <color rgb="FF808080"/>
        <rFont val="Arial"/>
      </rPr>
      <t>Safety ratings: Low = Significant discontinuous or irregular elements, significant variation in elevation of buildings; Average = Several discontinuous or irregular elements, some variation in the elevation of buildings; High = No significant discontinuous or irregular elements, little or no variation in elevation of buildings.   </t>
    </r>
    <r>
      <rPr>
        <i/>
        <sz val="10"/>
        <color rgb="FF000000"/>
        <rFont val="Arial"/>
      </rPr>
      <t xml:space="preserve">                                                 
Žemas = reikšmingi nenuoseklūs arba netaisyklingi elementai, reikšmingi pastatų aukščio pokyčiai; 
Vidutinis = keli nenuoseklūs arba netaisyklingi elementai, kai kurie pastatų aukščio pokyčiai; 
Aukštas = Nėra reikšmingų nenuoseklių ar netaisyklingų elementų, mažai arba visai nesikeičia pastatų aukštis.</t>
    </r>
  </si>
  <si>
    <r>
      <rPr>
        <i/>
        <sz val="10"/>
        <color rgb="FF808080"/>
        <rFont val="Arial"/>
        <family val="2"/>
      </rPr>
      <t xml:space="preserve">16. Irregularities in height of storeys
</t>
    </r>
    <r>
      <rPr>
        <i/>
        <sz val="10"/>
        <color rgb="FF000000"/>
        <rFont val="Arial"/>
        <family val="2"/>
      </rPr>
      <t>16. Itin ryškūs skirtumai tarp skirtingų pastato aukštų</t>
    </r>
  </si>
  <si>
    <r>
      <rPr>
        <i/>
        <sz val="10"/>
        <color rgb="FF808080"/>
        <rFont val="Arial"/>
        <family val="2"/>
      </rPr>
      <t xml:space="preserve">
Safety ratings: Low = Height of storeys differs by more than 20%; Average = Storeys have similar heights (they differ by less than 20% but more than 5%); High = Storeys are of similar height (they differ by less than 5%).
</t>
    </r>
    <r>
      <rPr>
        <i/>
        <sz val="10"/>
        <color rgb="FF000000"/>
        <rFont val="Arial"/>
        <family val="2"/>
      </rPr>
      <t>Žemas = Aukštų aukštis skiriasi daugiau nei 20%; 
Vidutinis = Aukštų aukštis panašus (jie skiriasi mažiau nei 20%, bet daugiau nei 5%); 
Aukštas = Aukštai yra panašaus aukščio (jie skiriasi mažiau nei 5%)</t>
    </r>
  </si>
  <si>
    <r>
      <rPr>
        <i/>
        <sz val="10"/>
        <color rgb="FF808080"/>
        <rFont val="Arial"/>
        <family val="2"/>
      </rPr>
      <t>17. Structural integrity of roofs</t>
    </r>
    <r>
      <rPr>
        <i/>
        <sz val="10"/>
        <color rgb="FF000000"/>
        <rFont val="Arial"/>
        <family val="2"/>
      </rPr>
      <t xml:space="preserve"> 
17. Stogo konstrukcinis vientisumas</t>
    </r>
  </si>
  <si>
    <r>
      <rPr>
        <i/>
        <sz val="10"/>
        <color rgb="FF808080"/>
        <rFont val="Arial"/>
        <family val="2"/>
      </rPr>
      <t xml:space="preserve">Safety ratings: Low = Monopitch or flat light roofs, and/or large roof overhangs; Average = Pre-stressed concrete roof, gable roof with gentle slope, satisfactorily connected, no large roof overhangs; High = Reinforced cast in place on concrete roof deck or hipped light roof, satisfactory connections, no large roof overhangs.
</t>
    </r>
    <r>
      <rPr>
        <i/>
        <sz val="10"/>
        <color rgb="FF000000"/>
        <rFont val="Arial"/>
        <family val="2"/>
      </rPr>
      <t xml:space="preserve">
Žemas = vienšlaičiai arba plokšti lengvi stogai ir (arba) didelės stogo iškyšos; 
Vidutinis = iš anksto įtemptas betoninis stogas, dvišlaitis stogas su švelniu nuolydžiu, tinkamai sujungtas, nėra didelių stogo iškyšų; 
Aukštas = Sutvirtintas liejimas ant betoninio stogo pakloto arba šlaitinio lengvo stogo, patenkinamos jungtys, nėra didelių stogo iškyšų.</t>
    </r>
  </si>
  <si>
    <r>
      <rPr>
        <i/>
        <sz val="10"/>
        <color rgb="FF808080"/>
        <rFont val="Arial"/>
        <family val="2"/>
      </rPr>
      <t>18. Structural resilience to hazards other than earthquakes and strong winds</t>
    </r>
    <r>
      <rPr>
        <i/>
        <sz val="10"/>
        <color rgb="FF000000"/>
        <rFont val="Arial"/>
        <family val="2"/>
      </rPr>
      <t xml:space="preserve"> 
18. Statinio  meachaninis atsparumas ir pastovumas veikiant kitiems pavojams (išskyrus žemės drebėjimus ir  stiprų vėją) 
Struktūrų atsparumas įvairiems reiškiniams (meteorologiniams, geologiniams ir kt.)
</t>
    </r>
  </si>
  <si>
    <t>A (except EW)</t>
  </si>
  <si>
    <r>
      <t xml:space="preserve">
</t>
    </r>
    <r>
      <rPr>
        <i/>
        <sz val="10"/>
        <color rgb="FF808080"/>
        <rFont val="Arial"/>
        <family val="2"/>
      </rPr>
      <t xml:space="preserve">Safety ratings: Low = Low structural resilience to natural hazards present at the site of the hospital; Average = Satisfactory structural resilience (taking account of structural risk reduction measures in place); High = Good structural resilience (taking account of risk reduction measures in place).    
</t>
    </r>
    <r>
      <rPr>
        <i/>
        <sz val="10"/>
        <color rgb="FF000000"/>
        <rFont val="Arial"/>
        <family val="2"/>
      </rPr>
      <t xml:space="preserve">
Žemas = mažas struktūrinis atsparumas pavojų, esančių ligoninės vietoje; 
Vidutinis = patenkinamas struktūrinis atsparumas (atsižvelgiant į taikomas struktūrinės rizikos mažinimo priemones); 
Aukštas = geras struktūrinis atsparumas (atsižvelgiant į taikomas rizikos mažinimo priemones). </t>
    </r>
  </si>
  <si>
    <r>
      <rPr>
        <b/>
        <sz val="10"/>
        <color rgb="FF808080"/>
        <rFont val="Arial Bold"/>
      </rPr>
      <t xml:space="preserve">Items for proposed revised HSI checklist
</t>
    </r>
    <r>
      <rPr>
        <b/>
        <sz val="10"/>
        <color rgb="FF000000"/>
        <rFont val="Arial Bold"/>
      </rPr>
      <t>Siūlomo peržiūrėto Saugios SPĮ indekso kontrolinio sąrašo elementai</t>
    </r>
  </si>
  <si>
    <r>
      <rPr>
        <sz val="10"/>
        <color rgb="FF808080"/>
        <rFont val="Arial Bold"/>
      </rPr>
      <t xml:space="preserve">Hazard (s)
</t>
    </r>
    <r>
      <rPr>
        <sz val="10"/>
        <color rgb="FF000000"/>
        <rFont val="Arial Bold"/>
      </rPr>
      <t>Rizika (-os)</t>
    </r>
  </si>
  <si>
    <r>
      <rPr>
        <b/>
        <sz val="10"/>
        <color rgb="FF808080"/>
        <rFont val="Arial"/>
      </rPr>
      <t xml:space="preserve">Weighted contribution of to each module (%)
</t>
    </r>
    <r>
      <rPr>
        <b/>
        <sz val="10"/>
        <color rgb="FF000000"/>
        <rFont val="Arial"/>
      </rPr>
      <t>Svertinis kiekvieno modulio indėlis (%</t>
    </r>
  </si>
  <si>
    <r>
      <rPr>
        <b/>
        <sz val="10"/>
        <color rgb="FF808080"/>
        <rFont val="Arial Bold"/>
      </rPr>
      <t xml:space="preserve">MODULE 3: Elements related to the non-structural safety of the hospital
</t>
    </r>
    <r>
      <rPr>
        <b/>
        <sz val="10"/>
        <color rgb="FF000000"/>
        <rFont val="Arial Bold"/>
      </rPr>
      <t>MODULIS 3. Su įstaigos nekonstrukcine sauga susiję elementai</t>
    </r>
  </si>
  <si>
    <r>
      <rPr>
        <b/>
        <sz val="10"/>
        <color rgb="FF808080"/>
        <rFont val="Arial Bold"/>
      </rPr>
      <t xml:space="preserve">3.1 Architectural safety
</t>
    </r>
    <r>
      <rPr>
        <b/>
        <sz val="10"/>
        <color rgb="FF000000"/>
        <rFont val="Arial Bold"/>
      </rPr>
      <t>3.1 Architektūrinė sauga</t>
    </r>
  </si>
  <si>
    <r>
      <rPr>
        <i/>
        <sz val="10"/>
        <color rgb="FF808080"/>
        <rFont val="Arial"/>
        <family val="2"/>
      </rPr>
      <t>19. Major damage and repair of the nonstructural elements</t>
    </r>
    <r>
      <rPr>
        <i/>
        <sz val="10"/>
        <color rgb="FF000000"/>
        <rFont val="Arial"/>
        <family val="2"/>
      </rPr>
      <t xml:space="preserve">  
19. Didelė žala ir nekonstrukcinių elementų remontas</t>
    </r>
  </si>
  <si>
    <r>
      <rPr>
        <i/>
        <sz val="10"/>
        <color rgb="FF808080"/>
        <rFont val="Arial"/>
        <family val="2"/>
      </rPr>
      <t xml:space="preserve">
Safety ratings: Low = Major damage and no repairs completed; Average = Moderate damage, building only partially repaired; High = Minor or no damage, or building fully repaired</t>
    </r>
    <r>
      <rPr>
        <i/>
        <sz val="10"/>
        <color rgb="FF000000"/>
        <rFont val="Arial"/>
        <family val="2"/>
      </rPr>
      <t>. 
Žemas = didelė žala ir nebaigtas remontas; 
Vidutinis = Vidutinė žala, pastatas suremontuotas tik iš dalies; 
Aukštas= nedidelė žala arba jos nėra, arba pastatas visiškai suremontuotas</t>
    </r>
  </si>
  <si>
    <r>
      <rPr>
        <i/>
        <sz val="10"/>
        <color rgb="FF808080"/>
        <rFont val="Arial"/>
      </rPr>
      <t xml:space="preserve">IF SUCH AN EVENT HAS NOT OCCURRED IN THE VICINITY OF THE HOSPITAL, LEAVE BOXES BLANK.
</t>
    </r>
    <r>
      <rPr>
        <i/>
        <sz val="10"/>
        <color rgb="FF000000"/>
        <rFont val="Arial"/>
      </rPr>
      <t>JEIGU ĮSTAIGOJE NEBUVO NUSTATYTA TOKIŲ ĮVYKIŲ PALIKITE LANGELIUS TUŠČIUS.</t>
    </r>
  </si>
  <si>
    <r>
      <rPr>
        <i/>
        <sz val="10"/>
        <color rgb="FF808080"/>
        <rFont val="Arial"/>
        <family val="2"/>
      </rPr>
      <t xml:space="preserve">20. Condition and safety of doors, exits and entrances 
</t>
    </r>
    <r>
      <rPr>
        <i/>
        <sz val="10"/>
        <color rgb="FF000000"/>
        <rFont val="Arial"/>
        <family val="2"/>
      </rPr>
      <t xml:space="preserve"> 21. Durų, išėjimų ir įėjimų būklė ir sauga</t>
    </r>
  </si>
  <si>
    <r>
      <rPr>
        <i/>
        <sz val="10"/>
        <color rgb="FF808080"/>
        <rFont val="Arial"/>
        <family val="2"/>
      </rPr>
      <t xml:space="preserve">Safety ratings: Low = Doors, exits and entrances in poor condition, subject to damage which would impede the function of this and other elements, systems or operations; entrance width is less than 115 cm; Average = In fair condition, subject to damage but damage would not impede the function of this and other elements, systems or operations; or entrance width is less than 115 cm; High = In good condition, no or minor potential for damage that would impede the function of this and other elements, systems or operations; and entrance width is equal to or larger than 115 cm.
</t>
    </r>
    <r>
      <rPr>
        <i/>
        <sz val="10"/>
        <color rgb="FF000000"/>
        <rFont val="Arial"/>
        <family val="2"/>
      </rPr>
      <t xml:space="preserve">
Žemas = prastos būklės durys, išėjimai ir įėjimai, gali būti pažeisti, kurie trukdytų šio ir kitų elementų, sistemų ar operacijų veikimui; įėjimo plotis mažesnis nei 115 cm; 
Vidutinė =tinkamos būklės, gali būti pažeista, bet žala netrukdys šio ir kitų elementų, sistemų ar operacijų veikimui; arba įėjimo plotis mažesnis nei 115 cm; 
Aukšta = geros būklės, nėra arba yra nedidelė žala, kuri trukdytų šio ir kitų elementų, sistemų ar operacijų veikimui; ir įėjimo plotis yra lygus arba didesnis nei 115 cm. </t>
    </r>
  </si>
  <si>
    <r>
      <rPr>
        <i/>
        <sz val="10"/>
        <color rgb="FF808080"/>
        <rFont val="Arial"/>
        <family val="2"/>
      </rPr>
      <t xml:space="preserve">21. Condition and safety of windows and shutters 
</t>
    </r>
    <r>
      <rPr>
        <i/>
        <sz val="10"/>
        <color rgb="FF000000"/>
        <rFont val="Arial"/>
        <family val="2"/>
      </rPr>
      <t>21. Langų ir langinių būklė ir saugumas</t>
    </r>
  </si>
  <si>
    <r>
      <rPr>
        <i/>
        <sz val="10"/>
        <color rgb="FF808080"/>
        <rFont val="Arial"/>
        <family val="2"/>
      </rPr>
      <t>Safety ratings: Low = Windows and shutters in poor condition, subject to damage which would impede the function of this and other elements, systems or operations (e.g. weak protective glazing); Average = In fair condition, subject to damage but damage would not impede the function of this and other elements, systems or operations; High = In good condition, no or minor potential for damage that would impede the function of this and other elements, systems or operations; protective glass (e.g. polycarbonate glazing, blast film) has been added in critical wards</t>
    </r>
    <r>
      <rPr>
        <i/>
        <sz val="10"/>
        <color rgb="FF000000"/>
        <rFont val="Arial"/>
        <family val="2"/>
      </rPr>
      <t xml:space="preserve">.
Žemas = prastos būklės langai ir langinės, gali būti pažeisti, kurie trukdytų šio ir kitų elementų, sistemų ar operacijų veikimui (pvz., silpnas apsauginis stiklas); 
Vidutinis = tinkamos būklės, gali būti pažeista, tačiau žala netrukdys šio ir kitų elementų, sistemų ar operacijų veikimui; 
Aukštas = geros būklės, nėra arba yra nedidelė žala, kuri trukdytų šio ir kitų elementų, sistemų ar operacijų veikimui; svarbiose palatose pridėtas apsauginis stiklas (pvz., polikarbonatinis stiklas, pūtimo plėvelė). </t>
    </r>
  </si>
  <si>
    <r>
      <rPr>
        <i/>
        <sz val="10"/>
        <color rgb="FF808080"/>
        <rFont val="Arial"/>
        <family val="2"/>
      </rPr>
      <t>22. Condition and safety of other elements of the building envelope (e.g. outside walls, facings)</t>
    </r>
    <r>
      <rPr>
        <i/>
        <sz val="10"/>
        <color rgb="FF000000"/>
        <rFont val="Arial"/>
        <family val="2"/>
      </rPr>
      <t xml:space="preserve"> 
22. Kitų pastato atitvarų elementų (pvz., išorinių sienų, apdailų) būklė ir saugumas</t>
    </r>
  </si>
  <si>
    <r>
      <t xml:space="preserve">
</t>
    </r>
    <r>
      <rPr>
        <i/>
        <sz val="10"/>
        <color rgb="FF808080"/>
        <rFont val="Arial"/>
        <family val="2"/>
      </rPr>
      <t xml:space="preserve">Safety ratings: Low = Building envelope in poor condition, subject to damage which would impede the function of this and other elements, systems or operations; Average = In fair condition,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family val="2"/>
      </rPr>
      <t xml:space="preserve">
Žemas = prastos būklės pastato atitvarai, gali būti pažeisti, kurie trukdytų šio ir kitų elementų, sistemų ar operacijų veikimui; 
Vidutinis = geros būklės, gali būti pažeista, bet žala netrukdys šio ir kitų elementų, sistemų ar operacijų veikimui; 
Aukštas = geros būklės, nėra arba yra nedidelė žala, kuri trukdytų šio ir kitų elementų, sistemų ar operacijų veikimui.</t>
    </r>
  </si>
  <si>
    <r>
      <rPr>
        <i/>
        <sz val="10"/>
        <color rgb="FF808080"/>
        <rFont val="Arial"/>
        <family val="2"/>
      </rPr>
      <t xml:space="preserve">23. Condition and safety of roofing 
</t>
    </r>
    <r>
      <rPr>
        <i/>
        <sz val="10"/>
        <color rgb="FF000000"/>
        <rFont val="Arial"/>
        <family val="2"/>
      </rPr>
      <t xml:space="preserve">23. Stogo dangos būklė ir saugumas </t>
    </r>
  </si>
  <si>
    <r>
      <rPr>
        <i/>
        <sz val="10"/>
        <color rgb="FF808080"/>
        <rFont val="Arial"/>
        <family val="2"/>
      </rPr>
      <t xml:space="preserve">Safety ratings: Low = Roofing in poor condition, subject to damage which would impede the function of this and other elements, systems or operations; Average = In fair condition, subject to damage but damage to element(s) would not impede function of this and other elements, systems or operations; High = In good condition, no or minor potential for damage that would impede the function of this and other elements, systems or operations.
</t>
    </r>
    <r>
      <rPr>
        <i/>
        <sz val="10"/>
        <color rgb="FF000000"/>
        <rFont val="Arial"/>
        <family val="2"/>
      </rPr>
      <t>Žemas = prastos būklės stogo danga, gali būti pažeista, kuri trukdytų šio ir kitų elementų, sistemų veikimui ar veikimui; 
Vidutinis = tinkamos būklės, gali būti pažeistas, bet elemento (-ų) pažeidimas netrukdys šio ir kitų elementų, sistemų ar operacijų veikimui; 
Aukštas = geros būklės, nėra arba yra nedidelė žala, kuri trukdytų šio ir kitų elementų, sistemų ar operacijų veikimui. .</t>
    </r>
  </si>
  <si>
    <r>
      <rPr>
        <i/>
        <sz val="10"/>
        <color rgb="FF808080"/>
        <rFont val="Arial"/>
        <family val="2"/>
      </rPr>
      <t xml:space="preserve">24. Condition and safety of railings and parapets 
</t>
    </r>
    <r>
      <rPr>
        <i/>
        <sz val="10"/>
        <color rgb="FF000000"/>
        <rFont val="Arial"/>
        <family val="2"/>
      </rPr>
      <t>24. Turėklų ir parapetų būklė ir saugumas</t>
    </r>
  </si>
  <si>
    <r>
      <rPr>
        <i/>
        <sz val="10"/>
        <color rgb="FF808080"/>
        <rFont val="Arial"/>
        <family val="2"/>
      </rPr>
      <t xml:space="preserve">Safety ratings: Low = Railings and parapets in poor condition, subject to damage which would impede the function of this and other elements, systems or operations; Average = Subject to damage but damage to element(s) would not impede the function of this and other elements, systems or operations; High = No or minor potential for damage that would impede the function of this and other elements, systems or operations.
</t>
    </r>
    <r>
      <rPr>
        <i/>
        <sz val="10"/>
        <color rgb="FF000000"/>
        <rFont val="Arial"/>
        <family val="2"/>
      </rPr>
      <t xml:space="preserve">Žemas = prastos būklės turėklai ir parapetai, gali būti pažeisti, kurie trukdytų šio ir kitų elementų, sistemų ar operacijų veikimui; 
Vidutinis =  pažeistas, tačiau elemento (-ų) pažeidimas netrukdys šio ir kitų elementų, sistemų ar operacijų veikimui; 
Aukštas = nėra arba yra nedidelė žala, kuri trukdytų šio ir kitų elementų, sistemų ar operacijų veikimui. </t>
    </r>
  </si>
  <si>
    <r>
      <rPr>
        <i/>
        <sz val="10"/>
        <color rgb="FF808080"/>
        <rFont val="Arial"/>
        <family val="2"/>
      </rPr>
      <t xml:space="preserve">25. Condition and safety of perimeter walls and fencing 
</t>
    </r>
    <r>
      <rPr>
        <i/>
        <sz val="10"/>
        <color rgb="FF000000"/>
        <rFont val="Arial"/>
        <family val="2"/>
      </rPr>
      <t>25. Perimetro sienų ir tvorų būklė ir saugumas</t>
    </r>
  </si>
  <si>
    <r>
      <rPr>
        <i/>
        <sz val="10"/>
        <color rgb="FF808080"/>
        <rFont val="Arial"/>
        <family val="2"/>
      </rPr>
      <t xml:space="preserve">Safety ratings: Low = Perimeter walls and fencing in poor condition, subject to damage which would impede the function of this and other elements, systems or operations; Average = In fair condition, subject to damage but damage to element(s) would not impede the function of this and other elements, systems or operations; High = In good condition, no or minor potential for damage that would impede the function of this and other elements, systems or operations. 
</t>
    </r>
    <r>
      <rPr>
        <i/>
        <sz val="10"/>
        <color rgb="FF000000"/>
        <rFont val="Arial"/>
        <family val="2"/>
      </rPr>
      <t>Žemas = prastos būklės perimetrinės sienos ir tvoros, galinčios pažeisti šį ir kitus elementus, sistemas ar operacijas; 
Vidutinis = tinkamos būklės, gali būti pažeistas, bet elemento (-ų) pažeidimas netrukdys šio ir kitų elementų, sistemų ar operacijų veikimui; 
Aukštas= geros būklės, nėra arba yra nedidelė žala, kuri trukdytų šio ir kitų elementų, sistemų ar operacijų veikimui.</t>
    </r>
  </si>
  <si>
    <r>
      <rPr>
        <i/>
        <sz val="10"/>
        <color rgb="FF808080"/>
        <rFont val="Arial"/>
        <family val="2"/>
      </rPr>
      <t xml:space="preserve">26. Condition and safety of other architectural elements (e.g. cornices, ornaments, chimneys, signs) 
</t>
    </r>
    <r>
      <rPr>
        <i/>
        <sz val="10"/>
        <color rgb="FF000000"/>
        <rFont val="Arial"/>
        <family val="2"/>
      </rPr>
      <t>26. Kitų architektūrinių elementų (pvz., karnizų, ornamentų, kaminų, iškabų) būklė ir saugumas</t>
    </r>
  </si>
  <si>
    <r>
      <rPr>
        <i/>
        <sz val="10"/>
        <color rgb="FF808080"/>
        <rFont val="Arial"/>
        <family val="2"/>
      </rPr>
      <t xml:space="preserve">Safety ratings: Low = Other architectural element(s) in poor condition, subject to damage which would impede the function of this and other elements, systems or operations; Average = In fair condition, element(s) are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family val="2"/>
      </rPr>
      <t xml:space="preserve">
Žemas = kitas prastos būklės architektūrinis (-iai) elementas (-ai), galintis pažeisti, kurie trukdytų šio ir kitų elementų, sistemų ar operacijų veikimui; 
Vidutinis = Tinkamos būklės, elementas (-ai) gali būti pažeisti, tačiau pažeidimai netrukdys šio ir kitų elementų, sistemų ar operacijų veikimui; 
Aukštas = geros būklės, nėra arba yra nedidelė žala, kuri trukdytų šio ir kitų elementų, sistemų ar operacijų veikimui</t>
    </r>
  </si>
  <si>
    <r>
      <rPr>
        <i/>
        <sz val="10"/>
        <color rgb="FF808080"/>
        <rFont val="Arial"/>
      </rPr>
      <t xml:space="preserve">27. Safe conditions for movement outside the hospital buildings
</t>
    </r>
    <r>
      <rPr>
        <i/>
        <sz val="10"/>
        <color rgb="FF000000"/>
        <rFont val="Arial"/>
      </rPr>
      <t>27. Saugios judėjimo sąlygos už įstaigos pastatų ribų</t>
    </r>
  </si>
  <si>
    <r>
      <rPr>
        <i/>
        <sz val="10"/>
        <color rgb="FF808080"/>
        <rFont val="Arial"/>
      </rPr>
      <t>Safety ratings: Low = Obstacles or damage to structure or road and walkways will impede vehicle and pedestrian access to buildings or endanger pedestrians; Average = Obstacles or damage to structure or road and walkways will not impede pedestrian access, but will impede vehicle access; High = No obstacles, or potential for only minor or no damage that will not impede pedestrian or vehicle access.</t>
    </r>
    <r>
      <rPr>
        <i/>
        <sz val="10"/>
        <color rgb="FF000000"/>
        <rFont val="Arial"/>
      </rPr>
      <t xml:space="preserve"> 
Žemas = kliūtys arba konstrukcijos arba kelio ir pėsčiųjų takų pažeidimai trukdys transporto priemonei ir pėstiesiems patekti į pastatus arba kels pavojų pėstiesiems; 
Vidutinis = kliūtys arba konstrukcijos, kelio ir pėsčiųjų takų pažeidimai netrukdys pėstiesiems patekti, bet trukdys prieiti prie transporto priemonės; 
Aukštas = nėra kliūčių arba tik nedidelė žala arba jos nėra, kuri netrukdys pėstiesiems ar transporto priemonei patekti. </t>
    </r>
  </si>
  <si>
    <r>
      <rPr>
        <i/>
        <sz val="10"/>
        <color rgb="FF808080"/>
        <rFont val="Arial"/>
      </rPr>
      <t xml:space="preserve">28. Safe conditions for movement inside the building (e.g. corridors, stairs)
</t>
    </r>
    <r>
      <rPr>
        <i/>
        <sz val="10"/>
        <color rgb="FF000000"/>
        <rFont val="Arial"/>
      </rPr>
      <t xml:space="preserve">28. Saugios judėjimo sąlygos pastato viduje (pvz., koridoriai, laiptai) </t>
    </r>
  </si>
  <si>
    <r>
      <rPr>
        <i/>
        <sz val="10"/>
        <color rgb="FF808080"/>
        <rFont val="Arial"/>
      </rPr>
      <t xml:space="preserve">Safety ratings: Low = Obstacles and damage to element(s) will impede movement inside the building and endanger occupants; Average = Obstacles or damage to elements will not impede movement of people but will impede movement of stretchers, wheeled equipment; High = No obstacles, potential for no or minor damage which will not impede movement of people or wheeled equipment. 
</t>
    </r>
    <r>
      <rPr>
        <i/>
        <sz val="10"/>
        <color rgb="FF000000"/>
        <rFont val="Arial"/>
      </rPr>
      <t xml:space="preserve">
Žemas = kliūtys ir elemento (-ų) pažeidimas trukdys judėti pastato viduje ir kels pavojų gyventojams; 
Vidutinis = kliūtys arba elementų pažeidimai netrukdys žmonėms judėti, bet trukdys judėti neštuvams, ratuota įrangai; 
Aukštas = nėra kliūčių, gali būti, kad jie nebus pažeisti arba jie bus nedideli, o tai netrukdys žmonėms ar ratuotai įrangai judėti.</t>
    </r>
  </si>
  <si>
    <r>
      <rPr>
        <i/>
        <sz val="10"/>
        <color rgb="FF808080"/>
        <rFont val="Arial"/>
      </rPr>
      <t xml:space="preserve">29. Condition and safety of internal walls and partitions
</t>
    </r>
    <r>
      <rPr>
        <i/>
        <sz val="10"/>
        <color rgb="FF000000"/>
        <rFont val="Arial"/>
      </rPr>
      <t>29. Vidinių sienų ir pertvarų būklė ir saugumas</t>
    </r>
  </si>
  <si>
    <r>
      <rPr>
        <i/>
        <sz val="10"/>
        <color rgb="FF808080"/>
        <rFont val="Arial"/>
      </rPr>
      <t xml:space="preserve">Safety ratings: Low = Internal walls and partitions in poor condition, subject to damage which would impede the function of this and other elements, systems or operations; Average = In fair condition, element(s) are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rPr>
      <t>Žemas = prastos būklės pakabinamos lubos, galinčios pažeisti šį ir kitus elementus, sistemas ar operacijas; 
Vidutinis = tinkamos būklės, elementas (-ai) gali būti pažeistas (-i), tačiau pažeidimas netrukdys šio ir kitų elementų, sistemų ar operacijų veikimui; 
Aukštas= geros būklės, nėra arba yra nedidelė žala, kuri trukdytų šio ir kitų elementų, sistemų ar operacijų veikimą.</t>
    </r>
  </si>
  <si>
    <r>
      <rPr>
        <i/>
        <sz val="10"/>
        <color rgb="FF808080"/>
        <rFont val="Arial"/>
      </rPr>
      <t>30. Condition and safety of false or suspended ceilings</t>
    </r>
    <r>
      <rPr>
        <i/>
        <sz val="10"/>
        <color rgb="FF000000"/>
        <rFont val="Arial"/>
      </rPr>
      <t xml:space="preserve"> 
30. Pakabinamų lubų būklė ir saugumas</t>
    </r>
  </si>
  <si>
    <r>
      <rPr>
        <i/>
        <sz val="10"/>
        <color rgb="FF808080"/>
        <rFont val="Arial"/>
      </rPr>
      <t xml:space="preserve">Safety ratings: Low = False or suspended ceilings in poor condition, subject to damage which would impede the function of this and other elements, systems or operations; Average = In fair condition, element(s)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rPr>
      <t xml:space="preserve">
Žemas = prastos būklės pakabinamos lubos, galinčios pažeisti šį ir kitus elementus, sistemas ar operacijas; 
Vidutinis = tinkamos būklės, elementas (-ai) gali būti pažeistas (-i), tačiau pažeidimas netrukdys šio ir kitų elementų, sistemų ar operacijų veikimui; 
Aukštas = geros būklės, nėra arba yra nedidelė žala, kuri trukdytų šio ir kitų elementų, sistemų ar operacijų veikimą. </t>
    </r>
  </si>
  <si>
    <r>
      <rPr>
        <i/>
        <sz val="10"/>
        <color rgb="FF808080"/>
        <rFont val="Arial"/>
      </rPr>
      <t>IF THE HOSPITAL DOES NOT HAVE FALSE OR SUSPENDED CEILINGS, LEAVE BOXES BLANK</t>
    </r>
    <r>
      <rPr>
        <i/>
        <sz val="10"/>
        <color rgb="FF000000"/>
        <rFont val="Arial"/>
      </rPr>
      <t xml:space="preserve">.
JEIGU ĮSTAIGOJE NĖRA PAKABINAMŲ LUBŲ, ATSAKYMO NEŽYMĖKITE.
</t>
    </r>
  </si>
  <si>
    <r>
      <rPr>
        <i/>
        <sz val="10"/>
        <color rgb="FF808080"/>
        <rFont val="Arial"/>
      </rPr>
      <t xml:space="preserve">31. Condition and safety of the elevator system
</t>
    </r>
    <r>
      <rPr>
        <i/>
        <sz val="10"/>
        <color rgb="FF000000"/>
        <rFont val="Arial"/>
      </rPr>
      <t>31. Liftų būklė ir saugumas</t>
    </r>
  </si>
  <si>
    <r>
      <t xml:space="preserve">
</t>
    </r>
    <r>
      <rPr>
        <i/>
        <sz val="10"/>
        <color rgb="FF808080"/>
        <rFont val="Arial"/>
      </rPr>
      <t>Safety ratings: Low = Elevator system in poor condition, subject to damage which would impede the function of this and other elements, systems or operations; Average = In fair condition, element(s) subject to damage but damage would not impede the function of this and other elements, systems or operations; High = In good condition, no or minor potential for damage that would impede the function of this and other elements, systems or operations.</t>
    </r>
    <r>
      <rPr>
        <i/>
        <sz val="10"/>
        <color rgb="FF000000"/>
        <rFont val="Arial"/>
      </rPr>
      <t xml:space="preserve"> 
Žemas = Lifto sistema prastos būklės, gali būti pažeista, kuri trukdytų šio ir kitų elementų, sistemų ar operacijų veikimui; 
Vidutinis = Tinkamos būklės, elementas (-iai) gali būti pažeistas (-ai), tačiau pažeidimas netrukdys šio ir kitų elementų, sistemų ar operacijų veikimui; 
Aukštas = geros būklės, nėra arba yra nedidelė žala, kuri trukdytų šio ir kitų elementų, sistemų ar operacijų veikimui. </t>
    </r>
  </si>
  <si>
    <r>
      <rPr>
        <i/>
        <sz val="10"/>
        <color rgb="FF000000"/>
        <rFont val="Arial"/>
      </rPr>
      <t>I</t>
    </r>
    <r>
      <rPr>
        <i/>
        <sz val="10"/>
        <color rgb="FF808080"/>
        <rFont val="Arial"/>
      </rPr>
      <t xml:space="preserve">F THERE ARE NO ELEVATORS, LEAVE BOXES BLANK.
</t>
    </r>
    <r>
      <rPr>
        <i/>
        <sz val="10"/>
        <color rgb="FF000000"/>
        <rFont val="Arial"/>
      </rPr>
      <t xml:space="preserve">JEIGU NĖRA LIFTŲ, PALIKITĘ TUŠČIĄ LANGELĮ </t>
    </r>
  </si>
  <si>
    <r>
      <rPr>
        <i/>
        <sz val="10"/>
        <color rgb="FF808080"/>
        <rFont val="Arial"/>
      </rPr>
      <t xml:space="preserve">32. Condition and safety of stairways and ramps
</t>
    </r>
    <r>
      <rPr>
        <i/>
        <sz val="10"/>
        <color rgb="FF000000"/>
        <rFont val="Arial"/>
      </rPr>
      <t>32. Laiptų ir pandusų būklė ir saugumas</t>
    </r>
  </si>
  <si>
    <r>
      <rPr>
        <i/>
        <sz val="10"/>
        <color rgb="FF808080"/>
        <rFont val="Arial"/>
      </rPr>
      <t xml:space="preserve">Safety ratings: Low = In poor condition, subject to damage or there are obstacles, which would impede the function of this and other elements, systems or operations; Average = In fair condition, subject to damage but damage and obstacles would not impede the function of this and other elements, systems or operations; High = In good condition, no obstacles, potential for no or minor damage that would impede the function of this and other elements, systems or operations.
</t>
    </r>
    <r>
      <rPr>
        <i/>
        <sz val="10"/>
        <color rgb="FF000000"/>
        <rFont val="Arial"/>
      </rPr>
      <t xml:space="preserve">
Žemas = lengvai pažeidžiamos arba dalių pažeidimas sutrikdytų kitų dalių ar sistemų veiklą; 
Vidutinis = lengvai pažeidžiamos, bet elementų pažeidimas nesutrikdo funkcijos; 
Aukštas = pažeidimo nėra ar yra nedidelė pažeidimo tikimybė, kuri sutrikdytų kitų dalių ar sistemų veiklą </t>
    </r>
  </si>
  <si>
    <r>
      <rPr>
        <i/>
        <sz val="10"/>
        <color rgb="FF808080"/>
        <rFont val="Arial"/>
      </rPr>
      <t xml:space="preserve">IF THERE ARE NO STAIRS AND RAMPS, LEAVE BOXES BLANK.
</t>
    </r>
    <r>
      <rPr>
        <i/>
        <sz val="10"/>
        <color rgb="FF000000"/>
        <rFont val="Arial"/>
      </rPr>
      <t xml:space="preserve">JEIGU NĖRA LAIPTŲ, PALIKITE TUŠČIĄ LANGELĮ </t>
    </r>
  </si>
  <si>
    <r>
      <rPr>
        <sz val="10"/>
        <color rgb="FF808080"/>
        <rFont val="Arial"/>
      </rPr>
      <t xml:space="preserve">33. Condition and safety of floor coverings
</t>
    </r>
    <r>
      <rPr>
        <sz val="10"/>
        <color rgb="FF000000"/>
        <rFont val="Arial"/>
      </rPr>
      <t>33. Grindų dangos būklė ir saugumas</t>
    </r>
  </si>
  <si>
    <r>
      <rPr>
        <i/>
        <sz val="10"/>
        <color rgb="FF808080"/>
        <rFont val="Arial"/>
      </rPr>
      <t xml:space="preserve">Safety ratings: Low = Floor coverings in poor condition, subject to damage which would impede the function of this and other elements, systems or operations; Average = In fair condition, subject to damage but damage would not impede function; High = In good condition, no or minor potential for damage that would impede the function of this and other elements, systems or operations. 
</t>
    </r>
    <r>
      <rPr>
        <i/>
        <sz val="10"/>
        <color rgb="FF000000"/>
        <rFont val="Arial"/>
      </rPr>
      <t>Žemas = prastos būklės grindų dangos, galinčios pažeisti šį ir kitus elementus, sistemas ar operacijas; 
Vidutinis = tinkamos būklės, gali būti pažeistas, bet pažeidimas netrukdys funkcijai; 
Aukštas = geros būklės, nėra arba yra nedidelė žala, kuri trukdytų šio ir kitų elementų, sistemų ar operacijų veikimui.</t>
    </r>
  </si>
  <si>
    <r>
      <rPr>
        <sz val="10"/>
        <color rgb="FF808080"/>
        <rFont val="Arial Bold"/>
      </rPr>
      <t xml:space="preserve">3.2 Infrastructure protection, access and physical security
</t>
    </r>
    <r>
      <rPr>
        <sz val="10"/>
        <color rgb="FF000000"/>
        <rFont val="Arial Bold"/>
      </rPr>
      <t>3.2 Infrastruktūros apsauga, prieiga ir fizinė apsauga</t>
    </r>
  </si>
  <si>
    <r>
      <rPr>
        <i/>
        <sz val="10"/>
        <color rgb="FF808080"/>
        <rFont val="Arial"/>
        <family val="2"/>
      </rPr>
      <t xml:space="preserve">34. Location of hospital’s critical services and equipment in relation to local hazards 
</t>
    </r>
    <r>
      <rPr>
        <i/>
        <sz val="10"/>
        <color rgb="FF000000"/>
        <rFont val="Arial"/>
        <family val="2"/>
      </rPr>
      <t>34. Svarbiausių įstaigos paslaugų ir įrangos vieta įstaigoje, atsižvelgiant į vietinius pavojus</t>
    </r>
  </si>
  <si>
    <r>
      <rPr>
        <i/>
        <sz val="10"/>
        <color rgb="FF808080"/>
        <rFont val="Arial"/>
        <family val="2"/>
      </rPr>
      <t xml:space="preserve">Safety ratings: Low = No protection measures taken; subject to damage, failure and disruption of critical services and hospital operations in emergencies and disasters; Average = Partial measures to protect critical services from local hazards are taken; subject to damage with some disruption of critical services and hospital operations in emergencies or disasters; High = Many measures are taken to protect critical services; high probability that critical services and hospital will operate with no or limited disruption in emergencies and disasters.
</t>
    </r>
    <r>
      <rPr>
        <i/>
        <sz val="10"/>
        <color rgb="FF000000"/>
        <rFont val="Arial"/>
        <family val="2"/>
      </rPr>
      <t xml:space="preserve">
Žemas = Apsaugos priemonių nesiimta; gali būti pažeistos, gedimo ir sutrikusios ypatingos svarbos paslaugų ir įstaigų operacijos kritinių situacijų ir nelaimių atveju; 
Vidutinis = imtasi dalinių priemonių apsaugoti svarbias paslaugas nuo vietinių pavojų; gali būti padaryta žala dėl tam tikrų kritinių paslaugų ir įstaigų veiklos sutrikimo kritinių situacijų ar nelaimių atveju; 
Aukštas = imamasi daug priemonių, kad būtų apsaugotos svarbios paslaugos; didelė tikimybė, kad ypatingos svarbos tarnybos ir įstaiga veiks be sutrikimų arba bus ribotai trikdoma kritinių situacijų ir nelaimių atveju.</t>
    </r>
  </si>
  <si>
    <r>
      <rPr>
        <i/>
        <sz val="10"/>
        <color rgb="FF808080"/>
        <rFont val="Arial"/>
        <family val="2"/>
      </rPr>
      <t xml:space="preserve">35. Hospital access routes 
</t>
    </r>
    <r>
      <rPr>
        <i/>
        <sz val="10"/>
        <color rgb="FF000000"/>
        <rFont val="Arial"/>
        <family val="2"/>
      </rPr>
      <t xml:space="preserve">35. Patekimo į įstaigą keliai </t>
    </r>
  </si>
  <si>
    <r>
      <rPr>
        <i/>
        <sz val="10"/>
        <color rgb="FF808080"/>
        <rFont val="Arial"/>
        <family val="2"/>
      </rPr>
      <t xml:space="preserve">Safety ratings: Low = Access routes subject to obstacles and damage that would impede access and the function of other elements, systems or operations; Average = Access routes subject to some obstacles and damage that would not impede access and function; High = No or minor potential for obstacles or damage that would impede access and the function of other elements, systems or operations.
</t>
    </r>
    <r>
      <rPr>
        <i/>
        <sz val="10"/>
        <color rgb="FF000000"/>
        <rFont val="Arial"/>
        <family val="2"/>
      </rPr>
      <t xml:space="preserve">
Žemas = lengvai pažeidžiami arba dalių pažeidimai sutrikdytų kitų dalių ar sistemų veiklą; 
Vidutinis = lengvai pažeidžiami, bet elementų pažeidimas nesutrikdo funkcijų; 
Aukštas = pažeidimo nėra ar yra nedidelė pažeidimo tikimybė, kuri sutrikdytų kitų dalių ar sistemų veiklą.</t>
    </r>
  </si>
  <si>
    <r>
      <rPr>
        <i/>
        <sz val="10"/>
        <color rgb="FF808080"/>
        <rFont val="Arial"/>
        <family val="2"/>
      </rPr>
      <t xml:space="preserve">36. Emergency exits and evacuation routes 
</t>
    </r>
    <r>
      <rPr>
        <i/>
        <sz val="10"/>
        <color rgb="FF000000"/>
        <rFont val="Arial"/>
        <family val="2"/>
      </rPr>
      <t>36. Avariniai išėjimai ir evakuacijos keliai</t>
    </r>
  </si>
  <si>
    <r>
      <rPr>
        <i/>
        <sz val="10"/>
        <color rgb="FF808080"/>
        <rFont val="Arial"/>
        <family val="2"/>
      </rPr>
      <t>Safety ratings: Low = Exit and evacuation routes are not clearly marked and many are blocked; Average = Some exit and evacuation routes are marked and most are clear of obstacles; High = All exit and evacuation routes are clearly marked and free of obstacles.</t>
    </r>
    <r>
      <rPr>
        <i/>
        <sz val="10"/>
        <color rgb="FF000000"/>
        <rFont val="Arial"/>
        <family val="2"/>
      </rPr>
      <t xml:space="preserve"> 
Žemas = Išėjimo ir evakuacijos keliai nėra aiškiai pažymėti, o daugelis jų yra užblokuoti; 
Vidutinis = kai kurie išvažiavimo ir evakuacijos maršrutai yra pažymėti, o daugumoje jų nėra kliūčių; 
Aukštas = visi išėjimo ir evakuacijos keliai yra aiškiai pažymėti ir be kliūčių</t>
    </r>
  </si>
  <si>
    <r>
      <rPr>
        <i/>
        <sz val="10"/>
        <color rgb="FF808080"/>
        <rFont val="Arial"/>
      </rPr>
      <t xml:space="preserve">37. Physical security of building, equipment, staff and patients
</t>
    </r>
    <r>
      <rPr>
        <i/>
        <sz val="10"/>
        <color rgb="FF000000"/>
        <rFont val="Arial"/>
      </rPr>
      <t>37. Fizinė pastato, įrangos, personalo ir pacientų apsauga</t>
    </r>
  </si>
  <si>
    <r>
      <rPr>
        <i/>
        <sz val="10"/>
        <color rgb="FF000000"/>
        <rFont val="Arial"/>
      </rPr>
      <t xml:space="preserve">
</t>
    </r>
    <r>
      <rPr>
        <i/>
        <sz val="10"/>
        <color rgb="FF808080"/>
        <rFont val="Arial"/>
      </rPr>
      <t xml:space="preserve">Safety ratings: Low = No measures are in place; Average = Some physical security protection is in place (e.g. locked storage for supplies and equipment, asset tracking and inventory control); High = Wide range of security measures in place (e.g. design and layout, physical barriers, access control and door security systems, locked storage for supplies and equipment). 
</t>
    </r>
    <r>
      <rPr>
        <i/>
        <sz val="10"/>
        <color rgb="FF000000"/>
        <rFont val="Arial"/>
      </rPr>
      <t xml:space="preserve">
Žemas = Nėra jokių priemonių; 
Vidutinis = yra tam tikra fizinio saugumo apsauga (pvz., užrakinta atsargų ir įrangos saugykla, turto sekimas ir atsargų kontrolė); 
Aukštas = Platus saugumo priemonių spektras (pvz., dizainas ir išdėstymas, fizinės užtvaros, prieigos kontrolės ir durų apsaugos sistemos, rakinama atsargų ir įrangos saugykla).</t>
    </r>
  </si>
  <si>
    <r>
      <rPr>
        <b/>
        <sz val="10"/>
        <color rgb="FF808080"/>
        <rFont val="Arial Bold"/>
      </rPr>
      <t xml:space="preserve">3.3 Critical systems
</t>
    </r>
    <r>
      <rPr>
        <b/>
        <sz val="10"/>
        <color rgb="FF000000"/>
        <rFont val="Arial Bold"/>
      </rPr>
      <t xml:space="preserve">3.3 Kritinės sistemos </t>
    </r>
  </si>
  <si>
    <r>
      <rPr>
        <b/>
        <sz val="10"/>
        <color rgb="FF808080"/>
        <rFont val="Arial Bold"/>
      </rPr>
      <t xml:space="preserve">3.3.1 Electrical systems
</t>
    </r>
    <r>
      <rPr>
        <b/>
        <sz val="10"/>
        <color rgb="FF000000"/>
        <rFont val="Arial Bold"/>
      </rPr>
      <t>3.3.1 Elektros sistemos</t>
    </r>
  </si>
  <si>
    <r>
      <rPr>
        <i/>
        <sz val="10"/>
        <color rgb="FF808080"/>
        <rFont val="Arial"/>
        <family val="2"/>
      </rPr>
      <t xml:space="preserve">38. Capacity of alternative sources of electricity (e.g. generators) 
</t>
    </r>
    <r>
      <rPr>
        <i/>
        <sz val="10"/>
        <color rgb="FF000000"/>
        <rFont val="Arial"/>
        <family val="2"/>
      </rPr>
      <t>38. Alternatyvių elektros energijos šaltinių (pvz., generatorių) galia (ar generatoriai  gali patenkinti tam tikrą elektros energijos poreikį)</t>
    </r>
  </si>
  <si>
    <r>
      <rPr>
        <i/>
        <sz val="10"/>
        <color rgb="FF808080"/>
        <rFont val="Arial"/>
        <family val="2"/>
      </rPr>
      <t xml:space="preserve">Safety ratings: Low = Alternate source(s) is (are) missing, or covers less than 30% of demand in critical areas, or can only be started manually; Average = Alternate source(s) covers 31–70% of demand in critical areas and starts automatically in less than 10 seconds in critical areas; High = Alternate source(s) start(s) automatically in less than 10 seconds and cover(s) more than 70% of demand in critical areas. 
</t>
    </r>
    <r>
      <rPr>
        <i/>
        <sz val="10"/>
        <color rgb="FF000000"/>
        <rFont val="Arial"/>
        <family val="2"/>
      </rPr>
      <t xml:space="preserve">
Žemas = generatorius gali būti įjungiamas tik rankiniu būdu ir patenkina 0–30% poreikio; 
Vidutinis = generatorius įsijungia automatiškai per daugiau nei 10 sekundžių ir patenkina 31–70% poreikio; 
Aukštas = generatorius įsijungia automatiškai per mažiau nei 10 sekundžių ir patenkina 71–100% poreikio.</t>
    </r>
  </si>
  <si>
    <r>
      <rPr>
        <i/>
        <sz val="10"/>
        <color rgb="FF808080"/>
        <rFont val="Arial"/>
        <family val="2"/>
      </rPr>
      <t xml:space="preserve">39. Regular tests of alternative sources of electricity in critical areas
</t>
    </r>
    <r>
      <rPr>
        <i/>
        <sz val="10"/>
        <color rgb="FF000000"/>
        <rFont val="Arial"/>
        <family val="2"/>
      </rPr>
      <t>39. Pagrindiniuose skyriuose atliekami reguliarūs generatoriaus veiklos patikrinimai</t>
    </r>
  </si>
  <si>
    <r>
      <rPr>
        <i/>
        <sz val="10"/>
        <color rgb="FF808080"/>
        <rFont val="Arial"/>
        <family val="2"/>
      </rPr>
      <t xml:space="preserve">Safety ratings: Low = Tested at full load every 3 months or more; Average = Tested at full load every 1 to 3 months; High = Tested at full load at least monthly.
</t>
    </r>
    <r>
      <rPr>
        <i/>
        <sz val="10"/>
        <color rgb="FF000000"/>
        <rFont val="Arial"/>
        <family val="2"/>
      </rPr>
      <t xml:space="preserve">
Žemas = Patikra neatliekama; 
Vidutinis = apžiūrima rečiau nei kartą 1 mėnesį, generatoriaus veikimas tikrinamas esant pilnai apkrovai rečiau nei 1 kartą per metus, kuras keičiamas rečiau nei kas 6 mėnesius; 
Aukštas = Apžiūrima kas mėnesį,  esant pilnai apkrovai tikrinama 1 kartą per metus, kuras keičiamas kas 6 mėnesius.</t>
    </r>
  </si>
  <si>
    <r>
      <rPr>
        <i/>
        <sz val="10"/>
        <color rgb="FF808080"/>
        <rFont val="Arial"/>
        <family val="2"/>
      </rPr>
      <t xml:space="preserve">40. Condition and safety of alternative source(s) of electricity 
</t>
    </r>
    <r>
      <rPr>
        <i/>
        <sz val="10"/>
        <color rgb="FF000000"/>
        <rFont val="Arial"/>
        <family val="2"/>
      </rPr>
      <t>41. Alternatyvaus (-ių) Alternatyvaus (-ių) elektros energijos šaltinio (-ių) būklė ir saugumas</t>
    </r>
  </si>
  <si>
    <r>
      <rPr>
        <i/>
        <sz val="10"/>
        <color rgb="FF808080"/>
        <rFont val="Arial"/>
        <family val="2"/>
      </rPr>
      <t xml:space="preserve">Safety ratings: Low = No alternate sources; generators are in poor condition;, there are no protective measures; Average = Generators are in fair condition; some measures provide partial protection and security; High = Generators are in good condition, well-secured and in good working order for emergencies.
</t>
    </r>
    <r>
      <rPr>
        <i/>
        <sz val="10"/>
        <color rgb="FF000000"/>
        <rFont val="Arial"/>
        <family val="2"/>
      </rPr>
      <t>Žemas = nėra alternatyvių šaltinių, generatoriai prastos būklės, nėra apsaugos priemonių; 
Vidutinis = generatoriai yra geros būklės, kai kurios priemonės suteikia dalinę apsaugą ir saugumą; 
Aukštas = generatoriai yra geros būklės, gerai apsaugoti ir gerai veikia avariniais atvejais.</t>
    </r>
  </si>
  <si>
    <r>
      <rPr>
        <i/>
        <sz val="10"/>
        <color rgb="FF808080"/>
        <rFont val="Arial"/>
        <family val="2"/>
      </rPr>
      <t xml:space="preserve">41. Condition and safety of electrical equipment, cables and cable ducts
</t>
    </r>
    <r>
      <rPr>
        <i/>
        <sz val="10"/>
        <color rgb="FF000000"/>
        <rFont val="Arial"/>
        <family val="2"/>
      </rPr>
      <t>41. Elektros įrenginių, kabelių ir kabelių kanalų būklė ir saugumas</t>
    </r>
  </si>
  <si>
    <r>
      <rPr>
        <i/>
        <sz val="10"/>
        <color rgb="FF808080"/>
        <rFont val="Arial"/>
        <family val="2"/>
      </rPr>
      <t xml:space="preserve">
Safety ratings: Low = Electrical equipment, power lines, cables and ducts are in poor condition, there are no protective measures; Average = Electrical equipment, power lines, cables and ducts are in fair condition; some measures provide partial protection and security; High = Electrical equipment, power lines, cables and ducts are in good condition, well-secured and in good working order. 
</t>
    </r>
    <r>
      <rPr>
        <i/>
        <sz val="10"/>
        <color rgb="FF000000"/>
        <rFont val="Arial"/>
        <family val="2"/>
      </rPr>
      <t xml:space="preserve">
Žemas = elektros įranga, elektros linijos, kabeliai ir kanalai yra prastos būklės, nėra apsaugos priemonių; 
Vidutinis = Elektros įranga, elektros linijos, kabeliai ir kanalai yra geros būklės; kai kurios priemonės suteikia dalinę apsaugą ir saugumą; 
Aukštas = Elektros įranga, elektros linijos, kabeliai ir kanalai yra geros būklės, gerai pritvirtinti ir veikia gerai.</t>
    </r>
  </si>
  <si>
    <r>
      <rPr>
        <i/>
        <sz val="10"/>
        <color rgb="FF808080"/>
        <rFont val="Arial"/>
        <family val="2"/>
      </rPr>
      <t xml:space="preserve">42. Redundant system for the local electric power supply 
</t>
    </r>
    <r>
      <rPr>
        <i/>
        <sz val="10"/>
        <color rgb="FF000000"/>
        <rFont val="Arial"/>
        <family val="2"/>
      </rPr>
      <t>42. Atsarginė (papildoma) vietinio elektros energijos tiekimo sistema</t>
    </r>
  </si>
  <si>
    <r>
      <t xml:space="preserve">
</t>
    </r>
    <r>
      <rPr>
        <i/>
        <sz val="10"/>
        <color rgb="FF808080"/>
        <rFont val="Arial"/>
        <family val="2"/>
      </rPr>
      <t>Safety ratings: Low = There is only one entrance for the local power supply; Average = There are two entrances for the local power supply; High = There are more than two entrances for the local power supply.</t>
    </r>
    <r>
      <rPr>
        <i/>
        <sz val="10"/>
        <color rgb="FF000000"/>
        <rFont val="Arial"/>
        <family val="2"/>
      </rPr>
      <t xml:space="preserve"> 
Žemas = vietiniam maitinimo šaltiniui yra tik vienas įėjimas; 
Vidutinis = vietiniam maitinimo šaltiniui yra du įėjimai; 
Aukštas = vietiniam maitinimo šaltiniui yra daugiau nei du įėjimai.</t>
    </r>
  </si>
  <si>
    <r>
      <rPr>
        <i/>
        <sz val="10"/>
        <color rgb="FF808080"/>
        <rFont val="Arial"/>
        <family val="2"/>
      </rPr>
      <t xml:space="preserve">43. Condition and safety of control panels, overload breaker switches and cables </t>
    </r>
    <r>
      <rPr>
        <i/>
        <sz val="10"/>
        <color rgb="FF000000"/>
        <rFont val="Arial"/>
        <family val="2"/>
      </rPr>
      <t xml:space="preserve"> 
43. Valdymo skydų, perkrovos jungiklių ir kabelių būklė ir saugumas</t>
    </r>
  </si>
  <si>
    <r>
      <rPr>
        <i/>
        <sz val="10"/>
        <color rgb="FF808080"/>
        <rFont val="Arial"/>
        <family val="2"/>
      </rPr>
      <t xml:space="preserve">Safety ratings: Low = Control panels or other elements are in poor condition, there are no protective measures; Average = Control panels or other elements are in fair condition; some measures provide partial protection; High = Control panels or other elements are in good condition, well-protected and in good working order. 
</t>
    </r>
    <r>
      <rPr>
        <i/>
        <sz val="10"/>
        <color rgb="FF000000"/>
        <rFont val="Arial"/>
        <family val="2"/>
      </rPr>
      <t xml:space="preserve">
Žemas = Valdymo skydai ar kiti elementai yra prastos būklės, nėra apsaugos priemonių; 
Vidutinis = valdymo skydai ar kiti elementai yra geros būklės, kai kurios priemonės suteikia dalinę apsaugą; 
Aukštas = valdymo skydai ar kiti elementai yra geros būklės, gerai apsaugoti ir gerai veikia.</t>
    </r>
  </si>
  <si>
    <r>
      <rPr>
        <i/>
        <sz val="10"/>
        <color rgb="FF808080"/>
        <rFont val="Arial"/>
        <family val="2"/>
      </rPr>
      <t xml:space="preserve">44. Lighting system for critical areas of the hospital 
</t>
    </r>
    <r>
      <rPr>
        <i/>
        <sz val="10"/>
        <color rgb="FF000000"/>
        <rFont val="Arial"/>
        <family val="2"/>
      </rPr>
      <t xml:space="preserve">44. Apšvietimo sistema kritinėms įstaigos zonoms </t>
    </r>
  </si>
  <si>
    <r>
      <rPr>
        <i/>
        <sz val="10"/>
        <color rgb="FF808080"/>
        <rFont val="Arial"/>
        <family val="2"/>
      </rPr>
      <t xml:space="preserve">Safety ratings: Low = Poor level of lighting; there are no protective measures; Average = Lighting is satisfactory in the critical areas; some measures provide partial protection; High = Good levels of lighting and protection measures in place.
</t>
    </r>
    <r>
      <rPr>
        <i/>
        <sz val="10"/>
        <color rgb="FF000000"/>
        <rFont val="Arial"/>
        <family val="2"/>
      </rPr>
      <t xml:space="preserve">
Žemas = prastas apšvietimo lygis, nėra apsaugos priemonių; 
Vidutinis = apšvietimas yra patenkinamas kritinėse srityse, kai kurios priemonės suteikia dalinę apsaugą; 
Aukštas = geras apšvietimas ir taikomos apsaugos priemonės.</t>
    </r>
  </si>
  <si>
    <r>
      <rPr>
        <i/>
        <sz val="10"/>
        <color rgb="FF808080"/>
        <rFont val="Arial"/>
        <family val="2"/>
      </rPr>
      <t xml:space="preserve">45. Condition and safety of internal and external lighting systems 
</t>
    </r>
    <r>
      <rPr>
        <i/>
        <sz val="10"/>
        <color rgb="FF000000"/>
        <rFont val="Arial"/>
        <family val="2"/>
      </rPr>
      <t>45. Vidaus ir išorės apšvietimo sistemų būklė ir saugumas</t>
    </r>
  </si>
  <si>
    <r>
      <rPr>
        <i/>
        <sz val="10"/>
        <color rgb="FF808080"/>
        <rFont val="Arial"/>
        <family val="2"/>
      </rPr>
      <t xml:space="preserve">Safety ratings: Low = Internal and external lighting systems are in poor condition, there are no protective measures; Average = In fair condition; some measures provide partial protection; High = In good condition, well-protected and in good working order. 
</t>
    </r>
    <r>
      <rPr>
        <i/>
        <sz val="10"/>
        <color rgb="FF000000"/>
        <rFont val="Arial"/>
        <family val="2"/>
      </rPr>
      <t xml:space="preserve">
Žemas = nėra įrengtų elektros pastočių įstaigos poreikiams; 
Vidutinis = įrengtos pastotės, kai kurios priemonės suteikia dalinę apsaugą, tačiau būtų pažeidžiamos dėl žalos ar trikdžių, nesuteikia pakankamai energijos įstaigai; 
Aukštas = Elektros pastotės sumontuotos, gerai apsaugotos ir aprūpina įstaigą pakankamai energijos ekstremaliosios situacijos atveju.</t>
    </r>
  </si>
  <si>
    <r>
      <rPr>
        <i/>
        <sz val="10"/>
        <color rgb="FF808080"/>
        <rFont val="Arial"/>
        <family val="2"/>
      </rPr>
      <t xml:space="preserve">46. External electrical systems installed for hospital usage 
</t>
    </r>
    <r>
      <rPr>
        <i/>
        <sz val="10"/>
        <color rgb="FF000000"/>
        <rFont val="Arial"/>
        <family val="2"/>
      </rPr>
      <t>46. Išorinės elektros sistemos įstaigos teritorijoje</t>
    </r>
  </si>
  <si>
    <r>
      <rPr>
        <i/>
        <sz val="10"/>
        <color rgb="FF808080"/>
        <rFont val="Arial"/>
        <family val="2"/>
      </rPr>
      <t xml:space="preserve">Safety ratings: Low = No electrical substations installed for hospital demands; Average = Substations installed; some measures provide partial protection, but would be vulnerable to damage or disruption, do not provide enough power to the hospital; High = Electrical substations installed, well-protected, and provide enough power to the hospital in an emergency or disaster. 
</t>
    </r>
    <r>
      <rPr>
        <i/>
        <sz val="10"/>
        <color rgb="FF000000"/>
        <rFont val="Arial"/>
        <family val="2"/>
      </rPr>
      <t xml:space="preserve">
Žemas = nėra įrengtų elektros pastočių įstaigos poreikiams; 
Vidutinis = įrengtos pastotės, kai kurios priemonės suteikia dalinę apsaugą, tačiau būtų pažeidžiamos dėl žalos ar trikdžių, nesuteikia pakankamai energijos įstaigai; 
Aukštas = Elektros pastotės sumontuotos, gerai apsaugotos ir aprūpina įstaigą pakankamai energijos ekstremaliosios situacijos atveju. </t>
    </r>
  </si>
  <si>
    <r>
      <rPr>
        <i/>
        <sz val="10"/>
        <color rgb="FF808080"/>
        <rFont val="Arial"/>
        <family val="2"/>
      </rPr>
      <t>47. Emergency maintenance and restoration of electric power supply and alternative sources</t>
    </r>
    <r>
      <rPr>
        <i/>
        <sz val="10"/>
        <color rgb="FF000000"/>
        <rFont val="Arial"/>
        <family val="2"/>
      </rPr>
      <t xml:space="preserve"> 
47. Elektros energijos tiekimo ir alternatyvių šaltinių (avarinė) priežiūra ir atstatymas</t>
    </r>
  </si>
  <si>
    <r>
      <rPr>
        <i/>
        <sz val="10"/>
        <color rgb="FF808080"/>
        <rFont val="Arial"/>
        <family val="2"/>
      </rPr>
      <t xml:space="preserve">
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family val="2"/>
      </rPr>
      <t xml:space="preserve">
Žemas = nėra dokumentuotų procedūrų ir techninės priežiūros / tikrinimo įrašų; Vidutinis = yra dokumentuotos procedūros, techninės priežiūros / patikros įrašai atnaujinti, personalas buvo apmokytas, bet nėra išteklių; 
Aukšta = yra dokumentuotos procedūros, techninės priežiūros / tikrinimo įrašai yra atnaujinti, personalas buvo apmokytas ir yra išteklių avarinei priežiūrai ir atstatymui įgyvendinti.</t>
    </r>
  </si>
  <si>
    <r>
      <rPr>
        <b/>
        <sz val="10"/>
        <color rgb="FF808080"/>
        <rFont val="Arial Bold"/>
      </rPr>
      <t xml:space="preserve">3.3.2 Telecommunication systems
</t>
    </r>
    <r>
      <rPr>
        <b/>
        <sz val="10"/>
        <color rgb="FF000000"/>
        <rFont val="Arial Bold"/>
      </rPr>
      <t>3.3.2 Telekomunikacijų sistemos</t>
    </r>
  </si>
  <si>
    <r>
      <rPr>
        <i/>
        <sz val="10"/>
        <color rgb="FF808080"/>
        <rFont val="Arial"/>
        <family val="2"/>
      </rPr>
      <t xml:space="preserve">48. Condition and safety of antennas
</t>
    </r>
    <r>
      <rPr>
        <i/>
        <sz val="10"/>
        <color rgb="FF000000"/>
        <rFont val="Arial"/>
        <family val="2"/>
      </rPr>
      <t xml:space="preserve">48. Antenų būklė ir saugumas </t>
    </r>
  </si>
  <si>
    <r>
      <rPr>
        <i/>
        <sz val="10"/>
        <color rgb="FF808080"/>
        <rFont val="Arial"/>
        <family val="2"/>
      </rPr>
      <t xml:space="preserve">
Safety ratings: Low = Antennas and bracing in poor condition, there are no protective measures; Average = Antennas and bracing are in fair condition, some measures provide partial protection; High = Antennas and bracing are in good condition, well-secured and protection measures are in place. 
</t>
    </r>
    <r>
      <rPr>
        <i/>
        <sz val="10"/>
        <color rgb="FF000000"/>
        <rFont val="Arial"/>
        <family val="2"/>
      </rPr>
      <t xml:space="preserve">
Žemas = Antenos ir atramos prastos būklės, nėra jokių apsaugos priemonių; 
Vidutinis = antenos ir tvirtinimo elementai yra geros būklės, kai kurios priemonės suteikia dalinę apsaugą; 
Aukštas = antenos ir atramos yra geros būklės, gerai pritvirtintos ir taikomos apsaugos priemonės.</t>
    </r>
  </si>
  <si>
    <r>
      <rPr>
        <i/>
        <sz val="10"/>
        <color rgb="FF808080"/>
        <rFont val="Arial"/>
      </rPr>
      <t xml:space="preserve">IF THERE ARE NO ANTENNAS, LEAVE BOXES BLANK.
</t>
    </r>
    <r>
      <rPr>
        <i/>
        <sz val="10"/>
        <color rgb="FF000000"/>
        <rFont val="Arial"/>
      </rPr>
      <t>JEIGU NETURITE ANTENŲ, PALIKITE LANGELĮ NEUŽPILDYTĄ</t>
    </r>
  </si>
  <si>
    <r>
      <rPr>
        <i/>
        <sz val="10"/>
        <color rgb="FF808080"/>
        <rFont val="Arial"/>
        <family val="2"/>
      </rPr>
      <t xml:space="preserve">49. Condition and safety of low- and extra-low-voltage systems (Internet and telephone) 
</t>
    </r>
    <r>
      <rPr>
        <i/>
        <sz val="10"/>
        <color rgb="FF000000"/>
        <rFont val="Arial"/>
        <family val="2"/>
      </rPr>
      <t>49. Žemos ir ypač žemos įtampos sistemų būklė ir saugumas (internetas ir telefonas)</t>
    </r>
    <r>
      <rPr>
        <i/>
        <sz val="10"/>
        <color rgb="FF365F91"/>
        <rFont val="Arial"/>
        <family val="2"/>
      </rPr>
      <t xml:space="preserve"> </t>
    </r>
  </si>
  <si>
    <r>
      <rPr>
        <i/>
        <sz val="10"/>
        <color rgb="FF808080"/>
        <rFont val="Arial"/>
        <family val="2"/>
      </rPr>
      <t xml:space="preserve">Safety ratings: Low = Low voltage systems in poor condition, there are no protective measures; Average = Low voltage systems in fair condition, some measures provide partial protection; High = Good condition, well-secured and other protection measures in place. 
</t>
    </r>
    <r>
      <rPr>
        <i/>
        <sz val="10"/>
        <color rgb="FF000000"/>
        <rFont val="Arial"/>
        <family val="2"/>
      </rPr>
      <t xml:space="preserve">
Žema = žemos įtampos sistemos prastos būklės, nėra apsaugos priemonių; 
Vidutinis = žemos įtampos sistemos tinkamos būklės, kai kurios priemonės užtikrina dalinę apsaugą; 
Aukštas = gera būklė, gerai pritvirtinta ir taikomos kitos apsaugos priemonės.</t>
    </r>
  </si>
  <si>
    <r>
      <rPr>
        <i/>
        <sz val="10"/>
        <color rgb="FF808080"/>
        <rFont val="Arial"/>
        <family val="2"/>
      </rPr>
      <t xml:space="preserve">50. Alternative communication systems 
</t>
    </r>
    <r>
      <rPr>
        <i/>
        <sz val="10"/>
        <color rgb="FF000000"/>
        <rFont val="Arial"/>
        <family val="2"/>
      </rPr>
      <t>50. Alternatyvios ryšio sistemos ir jų būklė</t>
    </r>
  </si>
  <si>
    <r>
      <rPr>
        <i/>
        <sz val="10"/>
        <color rgb="FF808080"/>
        <rFont val="Arial"/>
        <family val="2"/>
      </rPr>
      <t xml:space="preserve">Safety ratings: Low = Alternate communications systems do not exist, are in poor condition, or do not function; Average = Hospital-wide alternate communications system in fair condition, but is not tested on an annual basis; High = Alternate communication system in good condition and tested at least annually. 
</t>
    </r>
    <r>
      <rPr>
        <i/>
        <sz val="10"/>
        <color rgb="FF000000"/>
        <rFont val="Arial"/>
        <family val="2"/>
      </rPr>
      <t xml:space="preserve">
Žemas = alternatyvių ryšių sistemų nėra, jos yra prastos būklės arba neveikia; 
Vidutinis = visos ligoninės alternatyvi ryšių sistema, geros būklės, bet nėra tikrinama kasmet; 
Aukštas = geros būklės alternatyvi ryšio sistema, išbandyta bent kartą per metus. </t>
    </r>
  </si>
  <si>
    <r>
      <rPr>
        <i/>
        <sz val="10"/>
        <color rgb="FF808080"/>
        <rFont val="Arial"/>
        <family val="2"/>
      </rPr>
      <t xml:space="preserve">51. Condition and safety of telecommunications equipment and cables 
</t>
    </r>
    <r>
      <rPr>
        <i/>
        <sz val="10"/>
        <color rgb="FF000000"/>
        <rFont val="Arial"/>
        <family val="2"/>
      </rPr>
      <t xml:space="preserve">51.Telekomunikacijų įrangos, kabelių būklė ir saugumas </t>
    </r>
  </si>
  <si>
    <r>
      <rPr>
        <i/>
        <sz val="10"/>
        <color rgb="FF808080"/>
        <rFont val="Arial"/>
      </rPr>
      <t xml:space="preserve">Safety ratings: Low = Telecommunications equipment and cables are in poor condition; there are no protective measures; Average = Equipment and cables are in fair condition; some measures provide partial protection; High = In good condition, well-secured and protected from hazards. 
</t>
    </r>
    <r>
      <rPr>
        <i/>
        <sz val="10"/>
        <color rgb="FF000000"/>
        <rFont val="Arial"/>
      </rPr>
      <t>Žemas = Telekomunikacijų įranga ir kabeliai yra prastos būklės, nėra apsaugos priemonių; 
Vidutinis = įranga ir kabeliai yra geros būklės, kai kurios priemonės suteikia dalinę apsaugą; 
Aukštas = geros būklės, gerai pritvirtinta ir apsaugota nuo pavojų
JEIGU TELEKOMUNIKACIJOS ĮRANGA IR KABELIAI  NEPRIKLAUSO ĮSTAIGAI, PALIKITE LANGELIUS TUŠČIUS IR PATEIKITE KOMENTARĄ ARBA ĮVERTINTI TIK ĮSTAIGAI PRIKLAUSIANČIĄ TELEKOMUNIKACIJŲ ĮRANGĄ IR KABELIUS.</t>
    </r>
  </si>
  <si>
    <r>
      <rPr>
        <i/>
        <sz val="10"/>
        <color rgb="FF808080"/>
        <rFont val="Arial"/>
        <family val="2"/>
      </rPr>
      <t xml:space="preserve">52. Effect of external telecommunications systems on hospital communications
</t>
    </r>
    <r>
      <rPr>
        <i/>
        <sz val="10"/>
        <color rgb="FF000000"/>
        <rFont val="Arial"/>
        <family val="2"/>
      </rPr>
      <t>52. šorinių telekomunikacijų sistemų įstaigos teritorijoje įtaka ryšiams</t>
    </r>
  </si>
  <si>
    <r>
      <rPr>
        <i/>
        <sz val="10"/>
        <color rgb="FF808080"/>
        <rFont val="Arial"/>
        <family val="2"/>
      </rPr>
      <t xml:space="preserve">Safety ratings: Low = External telecommunications systems cause major interference with hospital communications; Average = External telecommunications system cause moderate interference with hospital communications; High = External communications cause no interference with hospital communications. 
</t>
    </r>
    <r>
      <rPr>
        <i/>
        <sz val="10"/>
        <color rgb="FF000000"/>
        <rFont val="Arial"/>
        <family val="2"/>
      </rPr>
      <t>Žemas = Išorinės telekomunikacijų sistemos sukelia didelius įstaigos ryšių trukdžius; 
Vidutinis = išorinė telekomunikacijų sistema sukelia vidutinius trukdžius įstaigos ryšiams; 
Aukštas = išoriniai ryšiai netrukdo įstaigos ryšiams</t>
    </r>
  </si>
  <si>
    <r>
      <rPr>
        <i/>
        <sz val="10"/>
        <color rgb="FF808080"/>
        <rFont val="Arial"/>
        <family val="2"/>
      </rPr>
      <t xml:space="preserve">53. Safety of sites for telecommunication systems 
</t>
    </r>
    <r>
      <rPr>
        <i/>
        <sz val="10"/>
        <color rgb="FF000000"/>
        <rFont val="Arial"/>
        <family val="2"/>
      </rPr>
      <t>53. Telekomunikacijų sistemų aikštelių saugumas</t>
    </r>
  </si>
  <si>
    <r>
      <rPr>
        <i/>
        <sz val="10"/>
        <color rgb="FF808080"/>
        <rFont val="Arial"/>
        <family val="2"/>
      </rPr>
      <t xml:space="preserve">Safety ratings: Low = Sites for telecommunications systems are in poor condition, at high risk of failure due to hazards; there are no protective measures; Average = Sites in fair condition; some measures provide partial protection; High = Good condition, well-secured and other protective measures in place. 
</t>
    </r>
    <r>
      <rPr>
        <i/>
        <sz val="10"/>
        <color rgb="FF000000"/>
        <rFont val="Arial"/>
        <family val="2"/>
      </rPr>
      <t xml:space="preserve">Žemas = telekomunikacijų sistemų aikštelės yra prastos būklės, didelė gedimo rizika dėl pavojų, nėra apsaugos priemonių; 
Vidutinis = aikštelės geros būklės, kai kurios priemonės suteikia dalinę apsaugą; 
Aukštas = geros būklės, gerai pritvirtintos ir taikomos kitos apsaugos priemonės </t>
    </r>
  </si>
  <si>
    <r>
      <rPr>
        <i/>
        <sz val="10"/>
        <color rgb="FF808080"/>
        <rFont val="Arial"/>
        <family val="2"/>
      </rPr>
      <t>54. Condition and safety of internal communications systems</t>
    </r>
    <r>
      <rPr>
        <i/>
        <sz val="10"/>
        <color rgb="FF000000"/>
        <rFont val="Arial"/>
        <family val="2"/>
      </rPr>
      <t xml:space="preserve"> 
54. Vidinių komunikacijos sistemų būklė ir saugumas</t>
    </r>
  </si>
  <si>
    <r>
      <rPr>
        <i/>
        <sz val="10"/>
        <color rgb="FF808080"/>
        <rFont val="Arial"/>
        <family val="2"/>
      </rPr>
      <t xml:space="preserve">Safety ratings: Low = Internal communications systems do not exist or are in poor condition; Average = Internal communications systems are in fair condition, but there are no alternate systems; High = Internal communications and back-up systems are in good working order. 
</t>
    </r>
    <r>
      <rPr>
        <i/>
        <sz val="10"/>
        <color rgb="FF000000"/>
        <rFont val="Arial"/>
        <family val="2"/>
      </rPr>
      <t>Žemas = vidinių komunikacijos sistemų nėra arba jos yra prastos būklės; 
Vidutinis= vidaus komunikacijos sistemos yra geros būklės, bet nėra alternatyvių sistemų; 
Aukštas = vidinės komunikacijos ir atsarginės sistemos yra geros būklės.</t>
    </r>
  </si>
  <si>
    <r>
      <rPr>
        <i/>
        <sz val="10"/>
        <color rgb="FF808080"/>
        <rFont val="Arial"/>
        <family val="2"/>
      </rPr>
      <t xml:space="preserve">55. Emergency maintenance and restoration of standard and alternate communications systems 
</t>
    </r>
    <r>
      <rPr>
        <i/>
        <sz val="10"/>
        <color rgb="FF000000"/>
        <rFont val="Arial"/>
        <family val="2"/>
      </rPr>
      <t>55. Standartinių ir alternatyvių komunikacijos sistemų avarinė priežiūra ir atstatymas</t>
    </r>
  </si>
  <si>
    <r>
      <rPr>
        <i/>
        <sz val="10"/>
        <color rgb="FF808080"/>
        <rFont val="Arial"/>
        <family val="2"/>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family val="2"/>
      </rPr>
      <t xml:space="preserve">
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</si>
  <si>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sz val="10"/>
        <color rgb="FF808080"/>
        <rFont val="Arial Bold"/>
      </rPr>
      <t xml:space="preserve">3.3.3 Water supply system 
</t>
    </r>
    <r>
      <rPr>
        <sz val="10"/>
        <color rgb="FF000000"/>
        <rFont val="Arial Bold"/>
      </rPr>
      <t>3.3.3. Vandens tiekimo sistema</t>
    </r>
  </si>
  <si>
    <r>
      <rPr>
        <i/>
        <sz val="10"/>
        <color rgb="FF808080"/>
        <rFont val="Arial"/>
        <family val="2"/>
      </rPr>
      <t xml:space="preserve">56. Water reserves for hospital services and functions 
</t>
    </r>
    <r>
      <rPr>
        <i/>
        <sz val="10"/>
        <color rgb="FF000000"/>
        <rFont val="Arial"/>
        <family val="2"/>
      </rPr>
      <t>56. Vandens rezervai įstaigų paslaugoms ir funkcijoms vykdyti</t>
    </r>
  </si>
  <si>
    <r>
      <rPr>
        <i/>
        <sz val="10"/>
        <color rgb="FF808080"/>
        <rFont val="Arial"/>
        <family val="2"/>
      </rPr>
      <t xml:space="preserve">Safety ratings: Low = Sufficient for 24 hours or less, or water tank does not exist; Average = Sufficient for more than 24 hours but less than 72 hours; High = Guaranteed to cover at least 72 hours. 
</t>
    </r>
    <r>
      <rPr>
        <i/>
        <sz val="10"/>
        <color rgb="FF000000"/>
        <rFont val="Arial"/>
        <family val="2"/>
      </rPr>
      <t xml:space="preserve">
Žemas = vandens rezervuaro nėra; 
Vidutinis = vandens rezervuaro atsargos nepakankamos, užtektų mažiau nei 72 valandoms; 
Aukštas = vandens rezervuaro atsargų užtektų 72.</t>
    </r>
  </si>
  <si>
    <r>
      <rPr>
        <i/>
        <sz val="10"/>
        <color rgb="FF808080"/>
        <rFont val="Arial"/>
        <family val="2"/>
      </rPr>
      <t xml:space="preserve">57. Location of water storage tanks 
</t>
    </r>
    <r>
      <rPr>
        <i/>
        <sz val="10"/>
        <color rgb="FF000000"/>
        <rFont val="Arial"/>
        <family val="2"/>
      </rPr>
      <t>57. Vandens rezervuarų vieta</t>
    </r>
  </si>
  <si>
    <r>
      <rPr>
        <i/>
        <sz val="10"/>
        <color rgb="FF808080"/>
        <rFont val="Arial"/>
        <family val="2"/>
      </rPr>
      <t xml:space="preserve">Safety ratings: Low = The site is vulnerable with high risk of failure (e.g. structural, architectural and/or system vulnerabilities); Average = The site is exposed to moderate risk of failure (e.g. structural, architectural and/or system vulnerabilities); High = The site is not exposed to visually identifiable risks (e.g. structural, architectural and/or system vulnerabilities). 
</t>
    </r>
    <r>
      <rPr>
        <i/>
        <sz val="10"/>
        <color rgb="FF000000"/>
        <rFont val="Arial"/>
        <family val="2"/>
      </rPr>
      <t xml:space="preserve">
Žemas = vieta yra pažeidžiama, didelė gedimo rizika (pvz., struktūriniai, architektūriniai ir (arba) sistemos pažeidžiamumai); 
Vidutinis = objektui gresia vidutinė gedimo rizika (pvz., struktūriniai, architektūriniai ir (arba) sistemos pažeidžiamumai); 
Aukštas = objekte nekyla vizualiai identifikuojama rizika (pvz., struktūriniai, architektūriniai ir (arba) sistemos pažeidžiamumai).</t>
    </r>
  </si>
  <si>
    <r>
      <rPr>
        <i/>
        <sz val="10"/>
        <color rgb="FF808080"/>
        <rFont val="Arial"/>
      </rPr>
      <t xml:space="preserve">IF THE HOSPITAL DOES NOT HAVE A WATER STORAGE TANK, LEAVE BOXES BLANK.
</t>
    </r>
    <r>
      <rPr>
        <i/>
        <sz val="10"/>
        <color rgb="FF000000"/>
        <rFont val="Arial"/>
      </rPr>
      <t xml:space="preserve">JEIGU ĮSTAIGOJE NĖRA VANDENS REZERVUARO, PALIKITE LAUKELĮ TUŠČIĄ </t>
    </r>
  </si>
  <si>
    <r>
      <rPr>
        <i/>
        <sz val="10"/>
        <color rgb="FF808080"/>
        <rFont val="Arial"/>
        <family val="2"/>
      </rPr>
      <t xml:space="preserve">
58. Safety of the water distribution system 
</t>
    </r>
    <r>
      <rPr>
        <i/>
        <sz val="10"/>
        <color rgb="FF000000"/>
        <rFont val="Arial"/>
        <family val="2"/>
      </rPr>
      <t xml:space="preserve">58. Vandens paskirstymo sistemos saugumas
</t>
    </r>
    <r>
      <rPr>
        <i/>
        <sz val="10"/>
        <color rgb="FF808080"/>
        <rFont val="Arial"/>
        <family val="2"/>
      </rPr>
      <t xml:space="preserve">
Safety ratings: Low = Less than 60% are in good operational condition; Average = Between 60% and 80% are in good condition; High = Above 80% are in good condition. 
</t>
    </r>
    <r>
      <rPr>
        <i/>
        <sz val="10"/>
        <color rgb="FF000000"/>
        <rFont val="Arial"/>
        <family val="2"/>
      </rPr>
      <t xml:space="preserve">
Žemas = mažiau nei 60 % yra geros eksploatacinės būklės; 
Vidutinis = 60 – 80 % yra geros būklės; 
Aukštas = daugiau nei 80% yra geros būklės.</t>
    </r>
  </si>
  <si>
    <r>
      <rPr>
        <i/>
        <sz val="10"/>
        <color rgb="FF808080"/>
        <rFont val="Arial"/>
        <family val="2"/>
      </rPr>
      <t xml:space="preserve">59. Alternative water supply to the regular water supply
</t>
    </r>
    <r>
      <rPr>
        <i/>
        <sz val="10"/>
        <color rgb="FF000000"/>
        <rFont val="Arial"/>
        <family val="2"/>
      </rPr>
      <t xml:space="preserve">59. Alternatyvus vandens tiekimas įprastam vandens tiekimui
</t>
    </r>
    <r>
      <rPr>
        <i/>
        <sz val="10"/>
        <color rgb="FF808080"/>
        <rFont val="Arial"/>
        <family val="2"/>
      </rPr>
      <t xml:space="preserve">
Safety ratings: Low = Provides less than 30% of daily demand in an emergency or disaster scenario; Average = Provides 30−80% of daily demand in an emergency or disaster scenario; High = Provides more than 80% of daily demand in an emergency or disaster scenario. 
</t>
    </r>
    <r>
      <rPr>
        <i/>
        <sz val="10"/>
        <color rgb="FF000000"/>
        <rFont val="Arial"/>
        <family val="2"/>
      </rPr>
      <t xml:space="preserve">
Žemas =  alternatyvių vandens tiekimo šaltinių nėra; 
Vidutinis = alternatyvių vandeks šaltinių atsargos nepakankamos, užtektų mažiau nei 72 valandoms; 
Aukštas = alternatyvių vandens tiekimo šaltinių atsargų užtektų 72 valandoms.</t>
    </r>
  </si>
  <si>
    <r>
      <rPr>
        <i/>
        <sz val="10"/>
        <color rgb="FF808080"/>
        <rFont val="Arial"/>
        <family val="2"/>
      </rPr>
      <t xml:space="preserve">
60. Supplementary pumping system 
</t>
    </r>
    <r>
      <rPr>
        <i/>
        <sz val="10"/>
        <color rgb="FF000000"/>
        <rFont val="Arial"/>
        <family val="2"/>
      </rPr>
      <t xml:space="preserve">60. Papildomos siurblių sistemos
</t>
    </r>
    <r>
      <rPr>
        <i/>
        <sz val="10"/>
        <color rgb="FF808080"/>
        <rFont val="Arial"/>
        <family val="2"/>
      </rPr>
      <t xml:space="preserve">
Safety ratings: Low = There is no back-up pump and operational capacity does not meet minimum daily demand; Average = Supplementary pumps are in fair condition but would not meet the minimum daily demand for water; High = All supplementary pumps and back-up systems are operational and would meet the minimum demand for water. 
</t>
    </r>
    <r>
      <rPr>
        <i/>
        <sz val="10"/>
        <color rgb="FF000000"/>
        <rFont val="Arial"/>
        <family val="2"/>
      </rPr>
      <t xml:space="preserve">
Žemas = nėra atsarginio siurblio, o darbinis pajėgumas neatitinka minimalaus dienos poreikio; 
Vidutinis = papildomi siurbliai yra geros būklės, bet neatitiktų minimalaus dienos vandens poreikio; 
Aukštas = visi papildomi siurbliai ir atsarginės sistemos veikia ir tenkina minimalų vandens poreikį.</t>
    </r>
  </si>
  <si>
    <r>
      <rPr>
        <i/>
        <sz val="10"/>
        <color rgb="FF808080"/>
        <rFont val="Arial"/>
        <family val="2"/>
      </rPr>
      <t xml:space="preserve">
61. Emergency maintenance and restoration of water supply 
</t>
    </r>
    <r>
      <rPr>
        <i/>
        <sz val="10"/>
        <color rgb="FF000000"/>
        <rFont val="Arial"/>
        <family val="2"/>
      </rPr>
      <t xml:space="preserve">61. Vandentiekio sistemų avarinė priežiūra ir atstatymas
</t>
    </r>
    <r>
      <rPr>
        <i/>
        <sz val="10"/>
        <color rgb="FF808080"/>
        <rFont val="Arial"/>
        <family val="2"/>
      </rPr>
      <t xml:space="preserve">
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family val="2"/>
      </rPr>
      <t xml:space="preserve">
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</si>
  <si>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sz val="10"/>
        <color rgb="FF808080"/>
        <rFont val="Arial Bold"/>
      </rPr>
      <t xml:space="preserve">3.3.4 Fire protection system 
</t>
    </r>
    <r>
      <rPr>
        <sz val="10"/>
        <color rgb="FF000000"/>
        <rFont val="Arial Bold"/>
      </rPr>
      <t>3.3.4 Priešgaisrinė sistema</t>
    </r>
  </si>
  <si>
    <r>
      <rPr>
        <i/>
        <sz val="10"/>
        <color rgb="FF808080"/>
        <rFont val="Arial"/>
        <family val="2"/>
      </rPr>
      <t xml:space="preserve">62. Condition and safety of the fire protection (passive) system 
</t>
    </r>
    <r>
      <rPr>
        <i/>
        <sz val="10"/>
        <color rgb="FF000000"/>
        <rFont val="Arial"/>
        <family val="2"/>
      </rPr>
      <t>62. Priešgaisrinė sistema</t>
    </r>
  </si>
  <si>
    <r>
      <rPr>
        <i/>
        <sz val="10"/>
        <color rgb="FF808080"/>
        <rFont val="Arial"/>
        <family val="2"/>
      </rPr>
      <t xml:space="preserve">Safety ratings: Low = Element(s) are subject to damage, and damage would impede the function of this and other elements, systems or operations; Average = Element(s) are subject to damage but damage would not impede function; High = No or minor potential for damage that would impede the function of this and other elements, systems or operations. 
</t>
    </r>
    <r>
      <rPr>
        <i/>
        <sz val="10"/>
        <color rgb="FF000000"/>
        <rFont val="Arial"/>
        <family val="2"/>
      </rPr>
      <t xml:space="preserve">
Žemas = elementas (-ai) gali būti pažeistas (-ti), o pažeidimas trukdytų šio ir kitų elementų, sistemų ar operacijų veikimui; 
Vidutinis = elementas (-ai) gali būti pažeistas (-ti), tačiau pažeidimas netrukdys funkcijai; 
Aukštas = nėra arba yra nedidelė žala, kuri trukdytų šio ir kitų elementų, sistemų ar operacijų veikimui.</t>
    </r>
  </si>
  <si>
    <r>
      <rPr>
        <i/>
        <sz val="10"/>
        <color rgb="FF808080"/>
        <rFont val="Arial"/>
        <family val="2"/>
      </rPr>
      <t xml:space="preserve">63. Fire/smoke detection systems 
</t>
    </r>
    <r>
      <rPr>
        <i/>
        <sz val="10"/>
        <color rgb="FF000000"/>
        <rFont val="Arial"/>
        <family val="2"/>
      </rPr>
      <t>63. Gaisro/dūmų aptikimo sistema</t>
    </r>
  </si>
  <si>
    <r>
      <rPr>
        <i/>
        <sz val="10"/>
        <color rgb="FF808080"/>
        <rFont val="Arial"/>
        <family val="2"/>
      </rPr>
      <t>Safety ratings: Low = No system has been installed; Average = System is partially installed, or infrequently maintained and tested; High = System is installed and well-maintained and tested frequently.</t>
    </r>
    <r>
      <rPr>
        <i/>
        <sz val="10"/>
        <color rgb="FF000000"/>
        <rFont val="Arial"/>
        <family val="2"/>
      </rPr>
      <t xml:space="preserve"> 
Žemas = sistema neįdiegta; 
Vidutinis = sistema iš dalies įdiegta arba retai prižiūrima ir išbandyta; 
Aukštas = sistema įdiegta, gerai prižiūrima ir dažnai tikrinama.</t>
    </r>
  </si>
  <si>
    <r>
      <rPr>
        <i/>
        <sz val="10"/>
        <color rgb="FF808080"/>
        <rFont val="Arial"/>
        <family val="2"/>
      </rPr>
      <t xml:space="preserve">64. Fire suppression systems (automatic and manual) 
</t>
    </r>
    <r>
      <rPr>
        <i/>
        <sz val="10"/>
        <color rgb="FF000000"/>
        <rFont val="Arial"/>
        <family val="2"/>
      </rPr>
      <t>64. Gaisro gesinimo sistemos (automatinės ir rankinės)</t>
    </r>
  </si>
  <si>
    <r>
      <rPr>
        <i/>
        <sz val="10"/>
        <color rgb="FF808080"/>
        <rFont val="Arial"/>
        <family val="2"/>
      </rPr>
      <t xml:space="preserve">Safety ratings: Low = No system has been installed; inspections do not occur; Average = System is partially installed, or system is installed, but no maintenance or testing; inspections are incomplete or outdated; High = System is fully installed and regularly maintained and tested frequently; inspections are complete and up to date. 
</t>
    </r>
    <r>
      <rPr>
        <i/>
        <sz val="10"/>
        <color rgb="FF000000"/>
        <rFont val="Arial"/>
        <family val="2"/>
      </rPr>
      <t xml:space="preserve">
Žemas = sistema neįdiegta, patikrinimai nevyksta; 
Vidutinis = sistema iš dalies įdiegta arba sistema įdiegta, bet nėra priežiūros ar testavimo, patikrinimai yra nebaigti arba pasenę; 
Aukštas = sistema yra visiškai įdiegta ir reguliariai prižiūrima bei dažnai tikrinama, patikrinimai yra išsamūs ir atnaujinami.</t>
    </r>
  </si>
  <si>
    <r>
      <rPr>
        <i/>
        <sz val="10"/>
        <color rgb="FF808080"/>
        <rFont val="Arial"/>
        <family val="2"/>
      </rPr>
      <t xml:space="preserve">65. Water supply for fire suppression 
</t>
    </r>
    <r>
      <rPr>
        <i/>
        <sz val="10"/>
        <color rgb="FF000000"/>
        <rFont val="Arial"/>
        <family val="2"/>
      </rPr>
      <t>65. Vandens tiekimas gaisrui gesinti</t>
    </r>
  </si>
  <si>
    <r>
      <rPr>
        <i/>
        <sz val="10"/>
        <color rgb="FF808080"/>
        <rFont val="Arial"/>
        <family val="2"/>
      </rPr>
      <t xml:space="preserve">Safety ratings: Low = A source of permanent supply which could be used for fire suppression does not exist; Average = A source of permanent supply of water is available for fire suppression; there is limited capacity available, and no maintenance and testing has been conducted; High = A source of permanent water supply with significant capacity for fire suppression is available, regularly maintained and frequently tested. 
</t>
    </r>
    <r>
      <rPr>
        <i/>
        <sz val="10"/>
        <color rgb="FF000000"/>
        <rFont val="Arial"/>
        <family val="2"/>
      </rPr>
      <t xml:space="preserve">
Žemas = nėra nuolatinio tiekimo šaltinio, kuris galėtų būti naudojamas gaisrui gesinti; 
Vidutinis = yra nuolatinio vandens tiekimo šaltinis gaisrui gesinti, yra riboti pajėgumai, neatlikta jokia priežiūra ir bandymai; 
Aukštas = yra nuolatinio vandens tiekimo šaltinis, turintis didelę gaisro slopinimo galią, reguliariai prižiūrimas ir dažnai tikrinamas.</t>
    </r>
  </si>
  <si>
    <r>
      <rPr>
        <i/>
        <sz val="10"/>
        <color rgb="FF808080"/>
        <rFont val="Arial"/>
        <family val="2"/>
      </rPr>
      <t xml:space="preserve">66. Emergency maintenance and restoration of the fire protection system
</t>
    </r>
    <r>
      <rPr>
        <i/>
        <sz val="10"/>
        <color rgb="FF000000"/>
        <rFont val="Arial"/>
        <family val="2"/>
      </rPr>
      <t>66. Priešgaisrinės apsaugos sistemos priežiūra ir atnaujinimas</t>
    </r>
  </si>
  <si>
    <r>
      <rPr>
        <i/>
        <sz val="10"/>
        <color rgb="FF808080"/>
        <rFont val="Arial"/>
        <family val="2"/>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family val="2"/>
      </rPr>
      <t xml:space="preserve">
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</si>
  <si>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sz val="10"/>
        <color rgb="FF808080"/>
        <rFont val="Arial Bold"/>
      </rPr>
      <t xml:space="preserve">3.3.5 Waste management systems
</t>
    </r>
    <r>
      <rPr>
        <sz val="10"/>
        <color rgb="FF000000"/>
        <rFont val="Arial Bold"/>
      </rPr>
      <t>3.3.5 Nuotekų sistemos</t>
    </r>
  </si>
  <si>
    <r>
      <rPr>
        <i/>
        <sz val="10"/>
        <color rgb="FF808080"/>
        <rFont val="Arial"/>
        <family val="2"/>
      </rPr>
      <t xml:space="preserve">67. Safety of nonhazardous wastewater systems
</t>
    </r>
    <r>
      <rPr>
        <i/>
        <sz val="10"/>
        <color rgb="FF000000"/>
        <rFont val="Arial"/>
        <family val="2"/>
      </rPr>
      <t>67. Nepavojingų nuotekų sistemų sauga</t>
    </r>
  </si>
  <si>
    <t xml:space="preserve">A </t>
  </si>
  <si>
    <r>
      <rPr>
        <i/>
        <sz val="10"/>
        <color rgb="FF808080"/>
        <rFont val="Arial"/>
        <family val="2"/>
      </rPr>
      <t xml:space="preserve">Safety ratings: Low = System for nonhazardous wastewater disposal does not exist or is in poor condition; Average = System is in fair condition, but little or no evidence of compliance and maintenance; High = Wastewater disposal system is in good condition with good capacity and evidence of compliance and maintenance.
</t>
    </r>
    <r>
      <rPr>
        <i/>
        <sz val="10"/>
        <color rgb="FF000000"/>
        <rFont val="Arial"/>
        <family val="2"/>
      </rPr>
      <t xml:space="preserve">
Žemas = nepavojingų nuotekų šalinimo sistemos nėra arba jos būklė yra bloga; 
Vidutinis = sistema yra geros būklės, bet mažai arba visai nėra atitikties ir priežiūros įrodymų; 
Aukštas = nuotekų šalinimo sistema yra geros būklės, geros talpos, yra atitikties bei priežiūros įrodymai.</t>
    </r>
  </si>
  <si>
    <r>
      <rPr>
        <i/>
        <sz val="10"/>
        <color rgb="FF808080"/>
        <rFont val="Arial"/>
        <family val="2"/>
      </rPr>
      <t xml:space="preserve">68. Safety of hazardous wastewater and liquid waste
</t>
    </r>
    <r>
      <rPr>
        <i/>
        <sz val="10"/>
        <color rgb="FF000000"/>
        <rFont val="Arial"/>
        <family val="2"/>
      </rPr>
      <t xml:space="preserve"> 68. Avarinė priešgaisrinės sistemos priežiūra ir restauravimas</t>
    </r>
  </si>
  <si>
    <r>
      <rPr>
        <i/>
        <sz val="10"/>
        <color rgb="FF808080"/>
        <rFont val="Arial"/>
        <family val="2"/>
      </rPr>
      <t xml:space="preserve">Safety ratings: Low = System for hazardous wastewater disposal does not exist or is in poor condition; Average = System in fair condition but little or no evidence of compliance and maintenance; High = Disposal system has good capacity and evidence of compliance and maintenance.
</t>
    </r>
    <r>
      <rPr>
        <i/>
        <sz val="10"/>
        <color rgb="FF000000"/>
        <rFont val="Arial"/>
        <family val="2"/>
      </rPr>
      <t xml:space="preserve">
Žemas = pavojingų nuotekų šalinimo sistemos nėra arba jos būklė yra bloga; 
Vidutinis = sistema yra geros būklės, bet mažai arba visai nėra atitikties ir priežiūros įrodymų; 
Aukštas = šalinimo sistema turi gerą pajėgumą, yra atitikties bei priežiūros įrodymai.</t>
    </r>
  </si>
  <si>
    <r>
      <rPr>
        <i/>
        <sz val="10"/>
        <color rgb="FF808080"/>
        <rFont val="Arial"/>
        <family val="2"/>
      </rPr>
      <t xml:space="preserve">69. Safety of nonhazardous solid waste system
</t>
    </r>
    <r>
      <rPr>
        <i/>
        <sz val="10"/>
        <color rgb="FF000000"/>
        <rFont val="Arial"/>
        <family val="2"/>
      </rPr>
      <t>69. Nepavojingų kietųjų atliekų sistemos sauga</t>
    </r>
  </si>
  <si>
    <r>
      <rPr>
        <i/>
        <sz val="10"/>
        <color rgb="FF808080"/>
        <rFont val="Arial"/>
        <family val="2"/>
      </rPr>
      <t xml:space="preserve">Safety ratings: Low = System for solid waste disposal does not exist or is in poor condition; Average = System is in fair condition, but little or no evidence of compliance and maintenance; High = Disposal system is in good condition with good capacity and evidence of compliance and maintenance.
</t>
    </r>
    <r>
      <rPr>
        <i/>
        <sz val="10"/>
        <color rgb="FF000000"/>
        <rFont val="Arial"/>
        <family val="2"/>
      </rPr>
      <t xml:space="preserve">
Žemas = kietųjų atliekų šalinimo sistemos nėra arba jos būklė yra bloga; 
Vidutinis = sistema yra geros būklės, bet mažai arba visai nėra atitikties ir priežiūros įrodymų; 
Aukštas = šalinimo sistema yra geros būklės, geros talpos, yra atitikties bei priežiūros įrodymai.</t>
    </r>
  </si>
  <si>
    <r>
      <rPr>
        <i/>
        <sz val="10"/>
        <color rgb="FF808080"/>
        <rFont val="Arial"/>
        <family val="2"/>
      </rPr>
      <t xml:space="preserve">70. Safety of hazardous solid waste system
</t>
    </r>
    <r>
      <rPr>
        <i/>
        <sz val="10"/>
        <color rgb="FF000000"/>
        <rFont val="Arial"/>
        <family val="2"/>
      </rPr>
      <t>70. Pavojingų kietųjų atliekų sistemos sauga</t>
    </r>
  </si>
  <si>
    <r>
      <rPr>
        <i/>
        <sz val="10"/>
        <color rgb="FF808080"/>
        <rFont val="Arial"/>
        <family val="2"/>
      </rPr>
      <t xml:space="preserve">Safety ratings: Low = System for hazardous waste disposal does not exist or is in poor condition; Average = System is in fair condition but little or no evidence of compliance and maintenance; High = Disposal system is in good condition with good capacity and evidence of compliance and maintenance.
</t>
    </r>
    <r>
      <rPr>
        <i/>
        <sz val="10"/>
        <color rgb="FF000000"/>
        <rFont val="Arial"/>
        <family val="2"/>
      </rPr>
      <t xml:space="preserve">
Žemas = pavojingų atliekų šalinimo sistema neegzistuoja arba yra prastos būklės; 
Vidutinis = sistema yra tinkamos būklės, bet mažai arba visai nėra atitikties ir priežiūros įrodymų; 
Aukštas = šalinimo sistema yra geros būklės, geros talpos, yra atitikties bei priežiūros įrodymai.</t>
    </r>
  </si>
  <si>
    <r>
      <rPr>
        <i/>
        <sz val="10"/>
        <color rgb="FF808080"/>
        <rFont val="Arial"/>
        <family val="2"/>
      </rPr>
      <t xml:space="preserve">71. Emergency maintenance and restoration of all types of hospital waste management systems
</t>
    </r>
    <r>
      <rPr>
        <i/>
        <sz val="10"/>
        <color rgb="FF000000"/>
        <rFont val="Arial"/>
        <family val="2"/>
      </rPr>
      <t>71. Visų tipų įstaigų atliekų tvarkymo sistemų priežiūra ir atkūrimas</t>
    </r>
  </si>
  <si>
    <r>
      <rPr>
        <sz val="10"/>
        <color rgb="FF808080"/>
        <rFont val="Arial Bold"/>
      </rPr>
      <t xml:space="preserve">3.3.6 Fuel storage systems (e.g. gas, gasoline, and diesel)
</t>
    </r>
    <r>
      <rPr>
        <sz val="10"/>
        <color rgb="FF000000"/>
        <rFont val="Arial Bold"/>
      </rPr>
      <t>3.3.6 Kuro sistemos</t>
    </r>
  </si>
  <si>
    <r>
      <rPr>
        <i/>
        <sz val="10"/>
        <color rgb="FF808080"/>
        <rFont val="Arial"/>
        <family val="2"/>
      </rPr>
      <t xml:space="preserve">72. Fuel reserves
</t>
    </r>
    <r>
      <rPr>
        <i/>
        <sz val="10"/>
        <color rgb="FF000000"/>
        <rFont val="Arial"/>
        <family val="2"/>
      </rPr>
      <t>72. Kuro atsargos</t>
    </r>
  </si>
  <si>
    <r>
      <rPr>
        <i/>
        <sz val="10"/>
        <color rgb="FF808080"/>
        <rFont val="Arial"/>
        <family val="2"/>
      </rPr>
      <t xml:space="preserve">Safety ratings: Low = Sufficient for 24 hours or less, or fuel tank does not exist; Average = Sufficient for more than 24 hours but less than 72 hours; High = Guaranteed to cover at least 72 hours.
</t>
    </r>
    <r>
      <rPr>
        <i/>
        <sz val="10"/>
        <color rgb="FF000000"/>
        <rFont val="Arial"/>
        <family val="2"/>
      </rPr>
      <t xml:space="preserve">
Žemas = pakanka 24 valandoms ar mažiau, arba degalų bako nėra; 
Vidutinis = Pakanka daugiau nei 24 valandoms, bet mažiau nei 72 valandoms; 
Aukštas = pakanka 72 valandoms.</t>
    </r>
  </si>
  <si>
    <r>
      <rPr>
        <i/>
        <sz val="10"/>
        <color rgb="FF808080"/>
        <rFont val="Arial"/>
        <family val="2"/>
      </rPr>
      <t xml:space="preserve">73. Condition and safety of above-ground fuel tanks and/or cylinders
</t>
    </r>
    <r>
      <rPr>
        <i/>
        <sz val="10"/>
        <color rgb="FF000000"/>
        <rFont val="Arial"/>
        <family val="2"/>
      </rPr>
      <t>73. Antžeminių kuro bakų būklė ir sauga</t>
    </r>
  </si>
  <si>
    <r>
      <rPr>
        <i/>
        <sz val="10"/>
        <color rgb="FF808080"/>
        <rFont val="Arial"/>
        <family val="2"/>
      </rPr>
      <t xml:space="preserve">Safety ratings: Low = Tanks are in poor condition; there are no anchors or tank enclosure; tanks are not safely located with respect to hazards; Average = Tanks are in fair condition, anchors and bracing are inadequate for major hazards; tank enclosure has some safety and security measures; High = Tanks are in good condition; anchors and bracing are in good condition for major hazards; the tank enclosure has adequate safety and security.
</t>
    </r>
    <r>
      <rPr>
        <i/>
        <sz val="10"/>
        <color rgb="FF000000"/>
        <rFont val="Arial"/>
        <family val="2"/>
      </rPr>
      <t xml:space="preserve">
Žemas = kuro bakai yra prastos būklės, neatitinka jiems keliamų saugos reikalavimų; 
Vidutinis = kuro bakai yra tinkamos būklės, neattitinka keleto iš jiems keliamų saugos reikalavimų; 
Aukštas = kuro bakai geros būklės, atitinka jiems keliamus saugos reikalavimus.</t>
    </r>
  </si>
  <si>
    <r>
      <rPr>
        <i/>
        <sz val="10"/>
        <color rgb="FF808080"/>
        <rFont val="Arial"/>
      </rPr>
      <t>IF THE HOSPITAL DOES NOT HAVE THESE SERVICES, LEAVE BLANK</t>
    </r>
    <r>
      <rPr>
        <i/>
        <sz val="10"/>
        <color rgb="FF000000"/>
        <rFont val="Arial"/>
      </rPr>
      <t xml:space="preserve">.
JEIGU ĮSTAIGOJE NĖRA KURO BAKŲ, ATSAKYMO NEŽYMĖKITE </t>
    </r>
  </si>
  <si>
    <r>
      <rPr>
        <i/>
        <sz val="10"/>
        <color rgb="FF808080"/>
        <rFont val="Arial"/>
        <family val="2"/>
      </rPr>
      <t xml:space="preserve">74. Safe location of fuel storage away from hospital buildings
</t>
    </r>
    <r>
      <rPr>
        <i/>
        <sz val="10"/>
        <color rgb="FF000000"/>
        <rFont val="Arial"/>
        <family val="2"/>
      </rPr>
      <t>74. Saugi degalų saugyklos vieta</t>
    </r>
  </si>
  <si>
    <r>
      <rPr>
        <i/>
        <sz val="10"/>
        <color rgb="FF808080"/>
        <rFont val="Arial"/>
        <family val="2"/>
      </rPr>
      <t xml:space="preserve">Safety ratings: Low = Fuel storage is not accessible and is not located in a secure site; Average = Site in fair condition and in fair location in relation to hazards; some measures provide partial protection; High = In good condition and good location, well-secured and other protection measures in place; fuel tanks are accessible.
</t>
    </r>
    <r>
      <rPr>
        <i/>
        <sz val="10"/>
        <color rgb="FF000000"/>
        <rFont val="Arial"/>
        <family val="2"/>
      </rPr>
      <t xml:space="preserve">
Žemas = kuro saugykla nepasiekiama ir nėra saugioje vietoje; 
Vidutinis = aikštelė yra tinkamos būklės ir tinkamoje vietoje, atsižvelgiant į pavojų; kai kurios priemonės suteikia dalinę apsaugą; 
Aukštas = geros būklės ir geroje vietoje. </t>
    </r>
  </si>
  <si>
    <r>
      <rPr>
        <i/>
        <sz val="10"/>
        <color rgb="FF808080"/>
        <rFont val="Arial"/>
      </rPr>
      <t xml:space="preserve">IF THERE IS NO FUEL TANK, LEAVE BOXES BLANK.
</t>
    </r>
    <r>
      <rPr>
        <i/>
        <sz val="10"/>
        <color rgb="FF000000"/>
        <rFont val="Arial"/>
      </rPr>
      <t xml:space="preserve">JEIGU ĮSTAIGOJE NĖRA DEGALŲ SAUGYKLOS, ATSAKYMO NEŽYMĖKITE </t>
    </r>
  </si>
  <si>
    <r>
      <rPr>
        <i/>
        <sz val="10"/>
        <color rgb="FF808080"/>
        <rFont val="Arial"/>
        <family val="2"/>
      </rPr>
      <t xml:space="preserve">75. Condition and safety of the fuel distribution system (valves, hoses, and connections)
</t>
    </r>
    <r>
      <rPr>
        <i/>
        <sz val="10"/>
        <color rgb="FF000000"/>
        <rFont val="Arial"/>
        <family val="2"/>
      </rPr>
      <t xml:space="preserve">75. Degalų paskirstymo sistemos (vožtuvų, žarnų, jungčių) būklė ir sauga </t>
    </r>
  </si>
  <si>
    <r>
      <t xml:space="preserve">
</t>
    </r>
    <r>
      <rPr>
        <i/>
        <sz val="10"/>
        <color rgb="FF808080"/>
        <rFont val="Arial"/>
        <family val="2"/>
      </rPr>
      <t xml:space="preserve">Safety ratings: Low = Less than 60% of the system is in safe operational condition; Average = between 60% and 90% of the system is in good operational condition and has automatic shut-off valves; High = More than 90% of the system is in good operational condition and has automatic shut-off valves.
</t>
    </r>
    <r>
      <rPr>
        <i/>
        <sz val="10"/>
        <color rgb="FF000000"/>
        <rFont val="Arial"/>
        <family val="2"/>
      </rPr>
      <t xml:space="preserve">
Žemas = kuro saugykla nepasiekiama ir nėra saugioje vietoje; 
Vidutinis = aikštelė yra tinkamos būklės ir tinkamoje vietoje, atsižvelgiant į pavojų; kai kurios priemonės suteikia dalinę apsaugą; 
Aukštas = geros būklės ir geroje vietoje. 
</t>
    </r>
  </si>
  <si>
    <r>
      <rPr>
        <i/>
        <sz val="10"/>
        <color rgb="FF808080"/>
        <rFont val="Arial"/>
      </rPr>
      <t xml:space="preserve">IF THERE IS NO FUEL DISTRIBUTION TANK, LEAVE BOXES BLANK.
</t>
    </r>
    <r>
      <rPr>
        <i/>
        <sz val="10"/>
        <color rgb="FF000000"/>
        <rFont val="Arial"/>
      </rPr>
      <t xml:space="preserve">JEIGU ĮSTAIGOJE NĖRA KURO PASKIRSTYMO SISTEMOS, ATSAKYMO NEŽYMĖKITE </t>
    </r>
  </si>
  <si>
    <r>
      <rPr>
        <i/>
        <sz val="10"/>
        <color rgb="FF808080"/>
        <rFont val="Arial"/>
        <family val="2"/>
      </rPr>
      <t xml:space="preserve">76. Emergency maintenance and restoration of fuel reserves
</t>
    </r>
    <r>
      <rPr>
        <i/>
        <sz val="10"/>
        <color rgb="FF000000"/>
        <rFont val="Arial"/>
        <family val="2"/>
      </rPr>
      <t xml:space="preserve"> 76. Avarinė degalų paskirstymo sistemos (vožtuvų, žarnų, jungčių) priežiūra ir degalų atsargų atkūrimas</t>
    </r>
  </si>
  <si>
    <r>
      <rPr>
        <sz val="10"/>
        <color rgb="FF808080"/>
        <rFont val="Arial Bold"/>
      </rPr>
      <t xml:space="preserve">3.3.7 Medical gases systems 
</t>
    </r>
    <r>
      <rPr>
        <sz val="10"/>
        <color rgb="FF000000"/>
        <rFont val="Arial Bold"/>
      </rPr>
      <t xml:space="preserve">3.3.7 Medicininės dujos </t>
    </r>
  </si>
  <si>
    <r>
      <rPr>
        <i/>
        <sz val="10"/>
        <color rgb="FF808080"/>
        <rFont val="Arial"/>
        <family val="2"/>
      </rPr>
      <t xml:space="preserve">77. Location of storage areas for medical gases
</t>
    </r>
    <r>
      <rPr>
        <i/>
        <sz val="10"/>
        <color rgb="FF000000"/>
        <rFont val="Arial"/>
        <family val="2"/>
      </rPr>
      <t>77. Medicininių dujų saugojimo aikštelių išdėstymas</t>
    </r>
  </si>
  <si>
    <r>
      <rPr>
        <i/>
        <sz val="10"/>
        <color rgb="FF808080"/>
        <rFont val="Arial"/>
      </rPr>
      <t xml:space="preserve">Safety ratings: Low = No sites reserved for medical gases, or sites for medical gases are at high risk of failure due to hazards; there are no protective measures, and storage is not accessible; Average = Reserved areas in fair condition and fair location; some measures provide partial protection; High = In good condition, well-secured and other protective measures are in place; storage is accessible.
</t>
    </r>
    <r>
      <rPr>
        <i/>
        <sz val="10"/>
        <color rgb="FF000000"/>
        <rFont val="Arial"/>
      </rPr>
      <t xml:space="preserve">
Žemas = nėra vietų, skirtų medicininėms dujoms, arba vietose, kur yra medicininių dujų, kyla didelė gedimo rizika dėl pavojų; nėra apsaugos priemonių, o sandėlis nepasiekiamas; 
Vidutinis = teritorija tinkamos būklės ir tinkamoje vietoje; kai kurios priemonės suteikia dalinę apsaugą; 
Aukštas = geros būklės, gerai pritvirtinta ir taikomos kitos apsaugos priemonės; saugykla yra prieinama. 
 JEIGU ĮSTAIGOJE NĖRA MEDICININIŲ DUJŲ SISTEMOS, ATSAKYMO NEŽYMĖKITE </t>
    </r>
  </si>
  <si>
    <r>
      <rPr>
        <i/>
        <sz val="10"/>
        <color rgb="FF808080"/>
        <rFont val="Arial"/>
        <family val="2"/>
      </rPr>
      <t xml:space="preserve">78. Safety of storage areas for the medical gas tanks and/or cylinders
</t>
    </r>
    <r>
      <rPr>
        <i/>
        <sz val="10"/>
        <color rgb="FF000000"/>
        <rFont val="Arial"/>
        <family val="2"/>
      </rPr>
      <t xml:space="preserve">78. Medicininių dujų talpyklų ir/ar balionų saugojimo zonų saugumas  </t>
    </r>
  </si>
  <si>
    <r>
      <rPr>
        <i/>
        <sz val="10"/>
        <color rgb="FF808080"/>
        <rFont val="Arial"/>
      </rPr>
      <t xml:space="preserve">Safety ratings: Low = Medical gas tanks and cylinders in storage areas are poor condition; no protection measures, not secured; personnel are not trained to operate medical gas and fire extinguishing equipment; Average = Medical gas tanks and cylinders in storage areas are in fair condition, some measures provide partial protection; the quality of anchors and braces is inadequate; personnel are trained to operate equipment; High = Good condition, well-secured and protected, anchors are of good quality for major hazards; medical gas and fire extinguishing equipment operated by qualified personnel.
</t>
    </r>
    <r>
      <rPr>
        <i/>
        <sz val="10"/>
        <color rgb="FF000000"/>
        <rFont val="Arial"/>
      </rPr>
      <t xml:space="preserve">
Žemas = medicininių dujų bakai ir balionai sandėliavimo vietose yra prastos būklės; nėra apsaugos priemonių; personalas nėra apmokytas valdyti medicininių dujų ir gaisro gesinimo įrangą; 
Vidutinis = medicininių dujų bakai ir balionai sandėliavimo vietose yra geros būklės, kai kurios priemonės suteikia dalinę apsaugą; inkarų ir petnešų kokybė yra netinkama; personalas yra apmokytas valdyti įrangą; 
Aukštas= geros būklės, gerai pritvirtinti ir apsaugoti, inkarai yra geros kokybės dideliems pavojams; medicininės dujos ir gaisro gesinimo įranga, kurią naudoja kvalifikuotas personalas. 
JEIGU ĮSTAIGOJE NĖRA MEDICININIŲ DUJŲ SISTEMOS, ATSAKYMO NEŽYMĖKITE </t>
    </r>
  </si>
  <si>
    <r>
      <rPr>
        <i/>
        <sz val="10"/>
        <color rgb="FF808080"/>
        <rFont val="Arial"/>
        <family val="2"/>
      </rPr>
      <t xml:space="preserve">79. Condition and safety of medical gas distribution system (e.g. valves, pipes, connections)
</t>
    </r>
    <r>
      <rPr>
        <i/>
        <sz val="10"/>
        <color rgb="FF000000"/>
        <rFont val="Arial"/>
        <family val="2"/>
      </rPr>
      <t>79. Medicininių dujų skirstymo sistemos (pvz., vožtuvų, vamzdžių, jungčių) būklė ir saugumas</t>
    </r>
  </si>
  <si>
    <r>
      <rPr>
        <i/>
        <sz val="10"/>
        <color rgb="FF808080"/>
        <rFont val="Arial"/>
        <family val="2"/>
      </rPr>
      <t xml:space="preserve">Safety ratings: Low = Less than 60% of the system is in good working condition; Average = Between 60% and 80% of the system is in good working condition; High = More than 80% of the system is in good working condition.
</t>
    </r>
    <r>
      <rPr>
        <i/>
        <sz val="10"/>
        <color rgb="FF000000"/>
        <rFont val="Arial"/>
        <family val="2"/>
      </rPr>
      <t xml:space="preserve">
Žemas = mažiau nei 60 % sistemos yra geros darbinės būklės; 
Vidutinis = 60–80 % sistemos yra geros darbinės būklės; 
Aukštas = daugiau nei 80 % sistemos yra geros darbinės būklės. </t>
    </r>
  </si>
  <si>
    <r>
      <rPr>
        <i/>
        <sz val="10"/>
        <color rgb="FF808080"/>
        <rFont val="Arial"/>
        <family val="2"/>
      </rPr>
      <t xml:space="preserve">80. Condition and safety of medical gas cylinders and related equipment in the hospital
</t>
    </r>
    <r>
      <rPr>
        <i/>
        <sz val="10"/>
        <color rgb="FF000000"/>
        <rFont val="Arial"/>
        <family val="2"/>
      </rPr>
      <t>80. Medicininių dujų balionų ir su jais susijusios įrangos būklė ir sauga</t>
    </r>
  </si>
  <si>
    <r>
      <rPr>
        <i/>
        <sz val="10"/>
        <color rgb="FF808080"/>
        <rFont val="Arial"/>
      </rPr>
      <t xml:space="preserve">Safety ratings: Low = Medical gas tanks and cylinders in hospital areas are in poor condition, no protective measures; not secured; Average = Medical gas tanks and cylinders are in fair condition; the quality of anchors and braces is inadequate; some measures provide partial protection; High = Good condition, well-secured and protected; anchors are of good quality for major hazards.
</t>
    </r>
    <r>
      <rPr>
        <i/>
        <sz val="10"/>
        <color rgb="FF000000"/>
        <rFont val="Arial"/>
      </rPr>
      <t xml:space="preserve">
Žemas = medicininių dujų balionai įstaigos zonose yra prastos būklės, nėra apsaugos priemonių; 
Vidutinis = medicininių dujų balionai yra tinkamos būklės; laikiklių ir sutvirtinimo elementų kokybė yra netinkama; kai kurios priemonės suteikia dalinę apsaugą; 
Aukštas = geros būklės, gerai pritvirtinta ir apsaugota; inkarai yra geros kokybės dideliems pavojams
JEIGU ĮSTAIGOJE NĖRA MEDICININIŲ DUJŲ SISTEMOS, ATSAKYMO NEŽYMĖKITE </t>
    </r>
  </si>
  <si>
    <r>
      <rPr>
        <i/>
        <sz val="10"/>
        <color rgb="FF808080"/>
        <rFont val="Arial"/>
        <family val="2"/>
      </rPr>
      <t xml:space="preserve">81. Availability of alternative sources of medical gases
</t>
    </r>
    <r>
      <rPr>
        <i/>
        <sz val="10"/>
        <color rgb="FF000000"/>
        <rFont val="Arial"/>
        <family val="2"/>
      </rPr>
      <t xml:space="preserve">81. Alternatyvių medicininių dujų šaltinių prieinamumas (rezervas mažiausiai 3 paroms) 
</t>
    </r>
  </si>
  <si>
    <r>
      <rPr>
        <i/>
        <sz val="10"/>
        <color rgb="FF808080"/>
        <rFont val="Arial"/>
        <family val="2"/>
      </rPr>
      <t xml:space="preserve">Safety Ratings: Low = Alternative sources are not available; Average = Alternative sources in place but delivery of supplies takes longer than 15 days; High = Sufficient alternative sources are available at short notice (less than 15 days).
</t>
    </r>
    <r>
      <rPr>
        <i/>
        <sz val="10"/>
        <color rgb="FF000000"/>
        <rFont val="Arial"/>
        <family val="2"/>
      </rPr>
      <t xml:space="preserve">
Žemas = alternatyvių šaltinių nėra; 
Vidutinis = alternatyvūs šaltiniai yra, bet pristatymas trunka ilgiau nei 3 paroms; 
Aukštas = alternatyviūs šaltiniai yra, pristatymas trunka trumpiau nei 3 paroms. </t>
    </r>
  </si>
  <si>
    <r>
      <rPr>
        <i/>
        <sz val="10"/>
        <color rgb="FF808080"/>
        <rFont val="Arial"/>
        <family val="2"/>
      </rPr>
      <t xml:space="preserve">82. Emergency maintenance and restoration of medical gas systems.
</t>
    </r>
    <r>
      <rPr>
        <i/>
        <sz val="10"/>
        <color rgb="FF000000"/>
        <rFont val="Arial"/>
        <family val="2"/>
      </rPr>
      <t xml:space="preserve">82. Medicininių dujų sistemų (avarinė) priežiūra ir jų panaudojimo atnaujinimas </t>
    </r>
  </si>
  <si>
    <r>
      <rPr>
        <i/>
        <sz val="10"/>
        <color rgb="FF808080"/>
        <rFont val="Arial"/>
      </rPr>
      <t xml:space="preserve">Safety ratings: Low = Documented procedures and maintenance/inspection records do not exist; Average = Documented procedures exist, maintenance/inspection records are up to date, and personnel have been trained, but resources are not available; High = Procedures exist, maintenance/inspection records are up to date, personnel have been trained, and resources are in place for implementing emergency maintenance and restoration.
</t>
    </r>
    <r>
      <rPr>
        <i/>
        <sz val="10"/>
        <color rgb="FF000000"/>
        <rFont val="Arial"/>
      </rPr>
      <t xml:space="preserve">
Žemas = nėra dokumentuotų procedūrų ir techninės priežiūros / tikrinimo įrašų; 
Vidutinis = yra dokumentuotos procedūros, techninės priežiūros / patikros įrašai yra atnaujinti, personalas buvo apmokytas, bet nėra išteklių, reikalingų avarinei priežiūrai ir atstatymui įgyvendinti; 
Aukštas = procedūros yra, techninės priežiūros / tikrinimo įrašai atnaujinti, personalas buvo apmokytas ir yra išteklių, reikalingų avarinei priežiūrai ir atstatymui įgyvendinti.  
JEIGU ĮSTAIGOJE NĖRA MEDICININIŲ DUJŲ SISTEMOS, ATSAKYMO NEŽYMĖKITE </t>
    </r>
  </si>
  <si>
    <r>
      <rPr>
        <sz val="10"/>
        <color rgb="FF808080"/>
        <rFont val="Arial Bold"/>
      </rPr>
      <t xml:space="preserve">3.3.8 Heating, ventilation, and air-conditioning (HVAC) systems
</t>
    </r>
    <r>
      <rPr>
        <sz val="10"/>
        <color rgb="FF000000"/>
        <rFont val="Arial Bold"/>
      </rPr>
      <t>3.3.8 Rekuperacinė sistema (šldymas, vėdinimas oro kondicionavimas (ŠVOK))</t>
    </r>
  </si>
  <si>
    <r>
      <rPr>
        <i/>
        <sz val="10"/>
        <color rgb="FF808080"/>
        <rFont val="Arial"/>
        <family val="2"/>
      </rPr>
      <t xml:space="preserve">83. Adequate location of enclosures for HVAC equipment
</t>
    </r>
    <r>
      <rPr>
        <i/>
        <sz val="10"/>
        <color rgb="FF000000"/>
        <rFont val="Arial"/>
        <family val="2"/>
      </rPr>
      <t xml:space="preserve">83. Tinkama ŠVOK įrangos korpuso vieta </t>
    </r>
  </si>
  <si>
    <r>
      <rPr>
        <i/>
        <sz val="10"/>
        <color rgb="FF808080"/>
        <rFont val="Arial"/>
        <family val="2"/>
      </rPr>
      <t xml:space="preserve">Safety ratings: Low = HVAC enclosures are not accessible and they are not located in a safe site; there are no protective measures; Average = HVAC enclosures are accessible, located at a safe site; some measures provide partial protection from hazards; High = HVAC enclosures are accessible, in a safe location and protected from hazards.
</t>
    </r>
    <r>
      <rPr>
        <i/>
        <sz val="10"/>
        <color rgb="FFE26B0A"/>
        <rFont val="Arial"/>
        <family val="2"/>
      </rPr>
      <t xml:space="preserve">
</t>
    </r>
    <r>
      <rPr>
        <i/>
        <sz val="10"/>
        <color rgb="FF000000"/>
        <rFont val="Arial"/>
        <family val="2"/>
      </rPr>
      <t>Žemas = ŠVOK korpusai neprieinami ir nėra saugioje vietoje; nėra apsaugos priemonių; 
Vidutinis = ŠVOK korpusai yra prieinami, yra saugioje vietoje; kai kurios priemonės suteikia dalinę apsaugą nuo pavojų;
Aukštas = ŠVOK korpusai yra prieinami, saugioje vietoje ir apsaugoti nuo pavojų.</t>
    </r>
  </si>
  <si>
    <r>
      <rPr>
        <i/>
        <sz val="10"/>
        <color rgb="FF808080"/>
        <rFont val="Arial"/>
        <family val="2"/>
      </rPr>
      <t xml:space="preserve">84. Safety of enclosures for HVAC equipment
</t>
    </r>
    <r>
      <rPr>
        <i/>
        <sz val="10"/>
        <color rgb="FF000000"/>
        <rFont val="Arial"/>
        <family val="2"/>
      </rPr>
      <t>84. ŠVOK įrangos korpusų saugumas</t>
    </r>
  </si>
  <si>
    <r>
      <rPr>
        <i/>
        <sz val="10"/>
        <color rgb="FF808080"/>
        <rFont val="Arial"/>
      </rPr>
      <t xml:space="preserve">Safety ratings: Low = HVAC equipment is not accessible; no protective measures for safe operation and maintenance; Average = HVAC is accessible; some measures provide partial protection; High = HVAC equipment is accessible, wide range of protection measures in place.
</t>
    </r>
    <r>
      <rPr>
        <i/>
        <sz val="10"/>
        <color rgb="FF000000"/>
        <rFont val="Arial"/>
      </rPr>
      <t xml:space="preserve">
Žemas = ŠVOK įranga nepasiekiama; nėra saugių eksploatavimo ir priežiūros priemonių; 
Vidutinis = ŠVOK yra prieinama; kai kurios priemonės suteikia dalinę apsaugą; 
Aukštas= ŠVOK įranga yra prieinama, taikomos įvairios apsaugos priemonės.
JEIGU ĮSTAIGOJE NĖRA KATILINĖS, PALIKITĘ TUŠČIĄ LANGELĮ </t>
    </r>
  </si>
  <si>
    <r>
      <rPr>
        <i/>
        <sz val="10"/>
        <color rgb="FF808080"/>
        <rFont val="Arial"/>
        <family val="2"/>
      </rPr>
      <t xml:space="preserve">85. Safety and operating condition of HVAC equipment (e.g. boiler, exhaust)
</t>
    </r>
    <r>
      <rPr>
        <i/>
        <sz val="10"/>
        <color rgb="FF000000"/>
        <rFont val="Arial"/>
        <family val="2"/>
      </rPr>
      <t xml:space="preserve"> 85. ŠVOK įrangos sauga ir eksploatacinė būklė (pvz., šildymo katilo, išmetimo angų) </t>
    </r>
  </si>
  <si>
    <r>
      <rPr>
        <i/>
        <sz val="10"/>
        <color rgb="FF808080"/>
        <rFont val="Arial"/>
        <family val="2"/>
      </rPr>
      <t xml:space="preserve">Safety ratings: Low = HVAC equipment in poor condition, not maintained; Average = HVAC equipment in fair condition; some measures provide partial protection, but no regular maintenance; High = Good condition, well-secured and protected from hazards (e.g. anchors are of good quality); regular maintenance and testing of controls and alarms conducted.
</t>
    </r>
    <r>
      <rPr>
        <i/>
        <sz val="10"/>
        <color rgb="FF000000"/>
        <rFont val="Arial"/>
        <family val="2"/>
      </rPr>
      <t xml:space="preserve">
Žemas = ŠVOK įranga prastos būklės, neprižiūrėta; 
Vidutinis = ŠVOK įranga tinkamos būklės; kai kurios priemonės užtikrina dalinę apsaugą, nėra reguliarios priežiūros; 
Aukštas = geros būklės, gerai pritvirtinti ir apsaugoti nuo pavojų; atliekama reguliari valdymo įtaisų ir pavojaus signalų priežiūra ir bandymai.</t>
    </r>
  </si>
  <si>
    <r>
      <rPr>
        <sz val="10"/>
        <color rgb="FF808080"/>
        <rFont val="Arial"/>
        <family val="2"/>
      </rPr>
      <t xml:space="preserve">86. Adequate supports for ducts and review of flexibility of ducts and piping that cross expansion joints
</t>
    </r>
    <r>
      <rPr>
        <sz val="10"/>
        <color rgb="FF000000"/>
        <rFont val="Arial"/>
        <family val="2"/>
      </rPr>
      <t>86. Tinkamos atramos ortakiams ir ortakių bei vamzdynų, kertančių kompensacines jungtis, lankstumo įvertinimas</t>
    </r>
  </si>
  <si>
    <r>
      <rPr>
        <i/>
        <sz val="10"/>
        <color rgb="FF808080"/>
        <rFont val="Arial"/>
        <family val="2"/>
      </rPr>
      <t xml:space="preserve">Safety ratings: Low = Supports are lacking and connections are rigid; Average = Supports are in fair condition or connections are flexible; High = Supports are in good condition and connections are flexible.
</t>
    </r>
    <r>
      <rPr>
        <i/>
        <sz val="10"/>
        <color rgb="FF000000"/>
        <rFont val="Arial"/>
        <family val="2"/>
      </rPr>
      <t xml:space="preserve">
Žemas = trūksta atramų, o jungtys standžios; 
Vidutinis = atramos yra tinkamos būklės arba jungtys yra lanksčios; 
Aukštas = atramos yra geros būklės, o jungtys yra lanksčios. </t>
    </r>
  </si>
  <si>
    <r>
      <rPr>
        <sz val="10"/>
        <color rgb="FF808080"/>
        <rFont val="Arial"/>
        <family val="2"/>
      </rPr>
      <t xml:space="preserve">87. Condition and safety of pipes, connections and valves
</t>
    </r>
    <r>
      <rPr>
        <sz val="10"/>
        <color rgb="FF000000"/>
        <rFont val="Arial"/>
        <family val="2"/>
      </rPr>
      <t>87. Vamzdžių, jungčių ir vožtuvų būklė ir saugumas</t>
    </r>
  </si>
  <si>
    <r>
      <rPr>
        <i/>
        <sz val="10"/>
        <color rgb="FF808080"/>
        <rFont val="Arial"/>
        <family val="2"/>
      </rPr>
      <t xml:space="preserve">Safety ratings: Low = Less than 60% of pipes are in good condition; limited protective measures against hazards; Average = Between 60% and 80% are in good condition; some measures provide partial protection against hazards; High = Above 80% are in good condition and are well-secured and protected against hazards.
</t>
    </r>
    <r>
      <rPr>
        <i/>
        <sz val="10"/>
        <color rgb="FF000000"/>
        <rFont val="Arial"/>
        <family val="2"/>
      </rPr>
      <t xml:space="preserve">
Žemas = mažiau nei 60 % vamzdžių yra geros būklės; ribotos apsaugos nuo pavojų priemonės; 
Vidutinis = 60–80 % yra tinkamos būklės; kai kurios priemonės suteikia dalinę apsaugą nuo pavojų; 
Aukštas = daugiau nei 80 % yra geros būklės, gerai pritvirtinti ir apsaugoti nuo pavojų.</t>
    </r>
  </si>
  <si>
    <r>
      <rPr>
        <i/>
        <sz val="10"/>
        <color rgb="FF808080"/>
        <rFont val="Arial"/>
        <family val="2"/>
      </rPr>
      <t xml:space="preserve">88. Condition and safety of air-conditioning equipment
</t>
    </r>
    <r>
      <rPr>
        <i/>
        <sz val="10"/>
        <color rgb="FF000000"/>
        <rFont val="Arial"/>
        <family val="2"/>
      </rPr>
      <t xml:space="preserve">88. Oro kondicionavimo įrangos būklė ir saugumas  </t>
    </r>
  </si>
  <si>
    <r>
      <rPr>
        <i/>
        <sz val="10"/>
        <color rgb="FF808080"/>
        <rFont val="Arial"/>
        <family val="2"/>
      </rPr>
      <t xml:space="preserve">Safety ratings: Low = Air-conditioning units in poor condition, not secured; Average = Air-conditioning units are in fair condition; some measures provide partial protection (e.g. quality of anchors and braces is inadequate); High = Good condition, well-secured and protected from hazards (e.g. anchors are of good quality)
</t>
    </r>
    <r>
      <rPr>
        <i/>
        <sz val="10"/>
        <color rgb="FF000000"/>
        <rFont val="Arial"/>
        <family val="2"/>
      </rPr>
      <t xml:space="preserve">
Žemas = prastos būklės, neapsaugoti oro kondicionavimo įrenginiai; 
Vidutinis = oro kondicionavimo įrenginiai yra tinkamos būklės; kai kurios priemonės suteikia dalinę apsaugą (pvz., laikiklių ir tvirtinimo elementų kokybė yra netinkama); 
Aukštas = gera būklė, gerai pritvirtinta ir apsaugota nuo pavojų (pvz., inkarai yra geros kokybės).</t>
    </r>
  </si>
  <si>
    <r>
      <rPr>
        <i/>
        <sz val="10"/>
        <color rgb="FF808080"/>
        <rFont val="Arial"/>
        <family val="2"/>
      </rPr>
      <t xml:space="preserve">89. Operation of air-conditioning system (including negative pressure areas)
</t>
    </r>
    <r>
      <rPr>
        <i/>
        <sz val="10"/>
        <color rgb="FF000000"/>
        <rFont val="Arial"/>
        <family val="2"/>
      </rPr>
      <t xml:space="preserve"> 89. Oro kondicionavimo sistemos veikimas (įskaitant neigiamo slėgio sritis)</t>
    </r>
  </si>
  <si>
    <r>
      <rPr>
        <i/>
        <sz val="10"/>
        <color rgb="FF808080"/>
        <rFont val="Arial"/>
        <family val="2"/>
      </rPr>
      <t xml:space="preserve">Safety ratings: Low = Air-conditioning system has no capability for establishing zones of the hospital; Average = Air-conditioning system can establish zones, but has no capacity to separate air circulating between high-risk areas and other areas of the hospital; High = Air-conditioning system can isolate air from high-risk areas; negative pressure rooms are available.
</t>
    </r>
    <r>
      <rPr>
        <i/>
        <sz val="10"/>
        <color rgb="FF000000"/>
        <rFont val="Arial"/>
        <family val="2"/>
      </rPr>
      <t xml:space="preserve">
Žemas = oro kondicionavimo sistema negali nustatyti įstaigos zonų; 
Vidutinis = oro kondicionavimo sistema gali nustatyti zonas, bet negali atskirti oro cirkuliuojančio tarp didelės rizikos zonų ir kitų zonų; 
Aukštas = oro kondicionavimo sistema gali izoliuoti orą iš didelės rizikos zonų; galimos neigiamo slėgio patalpos.</t>
    </r>
  </si>
  <si>
    <r>
      <rPr>
        <i/>
        <sz val="10"/>
        <color rgb="FF808080"/>
        <rFont val="Arial"/>
        <family val="2"/>
      </rPr>
      <t xml:space="preserve">90. Emergency maintenance and restoration of the HVAC systems
</t>
    </r>
    <r>
      <rPr>
        <i/>
        <sz val="10"/>
        <color rgb="FF000000"/>
        <rFont val="Arial"/>
        <family val="2"/>
      </rPr>
      <t>90. ŠVOK sistemų avarinė priežiūra ir restauravimas</t>
    </r>
  </si>
  <si>
    <r>
      <rPr>
        <i/>
        <sz val="10"/>
        <color rgb="FF808080"/>
        <rFont val="Arial"/>
        <family val="2"/>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family val="2"/>
      </rPr>
      <t xml:space="preserve">
Žemas = nėra dokumentuotų procedūrų ir techninės priežiūros / tikrinimo įrašų; 
Vidutinis = yra dokumentuotos procedūros, techninės priežiūros / patikros įrašai atnaujinti, personalas buvo apmokytas, bet nėra išteklių avarinei priežiūrai ir atstatymui įgyvendinti;
Aukštas = yra dokumentuotos procedūros, techninės priežiūros / tikrinimo įrašai yra atnaujinti, personalas buvo apmokytas ir yra išteklių avarinei priežiūrai ir atstatymui įgyvendinti.</t>
    </r>
  </si>
  <si>
    <r>
      <rPr>
        <sz val="10"/>
        <color rgb="FF808080"/>
        <rFont val="Arial Bold"/>
      </rPr>
      <t xml:space="preserve">3.4 Equipment and supplies
</t>
    </r>
    <r>
      <rPr>
        <sz val="10"/>
        <color rgb="FF000000"/>
        <rFont val="Arial Bold"/>
      </rPr>
      <t>3.4. Įranga ir reikmenys</t>
    </r>
  </si>
  <si>
    <r>
      <rPr>
        <sz val="10"/>
        <color rgb="FF808080"/>
        <rFont val="Arial Bold"/>
      </rPr>
      <t xml:space="preserve">3.4.1 Office and storeroom furnishings and equipment (fixed and movable)
</t>
    </r>
    <r>
      <rPr>
        <sz val="10"/>
        <color rgb="FF000000"/>
        <rFont val="Arial Bold"/>
      </rPr>
      <t>3.4.1 Biuro ir sandėlių baldai ir įranga (stacionarūs ir kilnojamieji)</t>
    </r>
  </si>
  <si>
    <r>
      <rPr>
        <sz val="10"/>
        <color rgb="FF808080"/>
        <rFont val="Arial"/>
        <family val="2"/>
      </rPr>
      <t xml:space="preserve">91. Safety of shelving and shelf contents
</t>
    </r>
    <r>
      <rPr>
        <sz val="10"/>
        <color rgb="FF000000"/>
        <rFont val="Arial"/>
        <family val="2"/>
      </rPr>
      <t xml:space="preserve"> 91. Lentynų pritvirtinimas ir lentynų turinio saugumas</t>
    </r>
  </si>
  <si>
    <r>
      <rPr>
        <i/>
        <sz val="10"/>
        <color rgb="FF808080"/>
        <rFont val="Arial"/>
        <family val="2"/>
      </rPr>
      <t>Safety ratings: Low = Shelving is not safely located (or in seismic and wind-prone areas not attached to walls in in more than 20% of cases); Average = Shelving is safely located (and attached to walls in seismic and wind-prone areas) and contents are secured in 20−80% of cases; High = More than 80% of shelving and the contents of shelves are safely located, attached to walls, and contents are secured</t>
    </r>
    <r>
      <rPr>
        <i/>
        <sz val="10"/>
        <color rgb="FF000000"/>
        <rFont val="Arial"/>
        <family val="2"/>
      </rPr>
      <t>.
Žemas = lentynos nėra saugiai išdėstytos (nepritvirtintos prie sienų daugiau nei 20 % atvejų); 
Vidutinis = lentynos yra saugiai išdėstytos (ir pritvirtintos prie sienų), o turinys yra pritvirtintas 20–80% atvejų; 
Aukštas = daugiau nei 80 % lentynų ir lentynų turinio yra saugiai išdėstyti, pritvirtinti prie sienų, o turinys yra pritvirtintas.</t>
    </r>
  </si>
  <si>
    <r>
      <rPr>
        <i/>
        <sz val="10"/>
        <color rgb="FF808080"/>
        <rFont val="Arial"/>
        <family val="2"/>
      </rPr>
      <t xml:space="preserve">92. Safety of computers and printers
</t>
    </r>
    <r>
      <rPr>
        <i/>
        <sz val="10"/>
        <color rgb="FF000000"/>
        <rFont val="Arial"/>
        <family val="2"/>
      </rPr>
      <t>92. Kompiuterių ir spausdintuvų saugumas</t>
    </r>
  </si>
  <si>
    <r>
      <rPr>
        <i/>
        <sz val="10"/>
        <color rgb="FF808080"/>
        <rFont val="Arial"/>
        <family val="2"/>
      </rPr>
      <t xml:space="preserve">Safety ratings: Low = No measures to protect computers from hazards are in place; Average = Computers are in safe locations, some measures offer partial protection from hazards; High = Computers are in safe locations, well-secured and good protective measures in place.
</t>
    </r>
    <r>
      <rPr>
        <i/>
        <sz val="10"/>
        <color rgb="FF000000"/>
        <rFont val="Arial"/>
        <family val="2"/>
      </rPr>
      <t xml:space="preserve">
Žemas = nėra jokių priemonių kompiuteriui apsaugoti nuo pavojų; 
Vidutinis =Kompiuteriai yra saugiose vietose, kai kurios priemonės suteikia dalinę apsaugą nuo pavojų; 
Aukštas = kompiuteriai yra saugiose vietose, gerai apsaugoti ir taikomos geros apsaugos priemonės. </t>
    </r>
  </si>
  <si>
    <r>
      <rPr>
        <sz val="10"/>
        <color rgb="FF808080"/>
        <rFont val="Arial Bold"/>
      </rPr>
      <t xml:space="preserve">3.4.2 Medical and laboratory equipment and supplies used for diagnosis and treatment
</t>
    </r>
    <r>
      <rPr>
        <sz val="10"/>
        <color rgb="FF000000"/>
        <rFont val="Arial Bold"/>
      </rPr>
      <t>3.4.2  Medicininė ir laboratorinė įranga ir reikmenys, naudojami diagnostikai ir gydymui</t>
    </r>
  </si>
  <si>
    <r>
      <rPr>
        <i/>
        <sz val="10"/>
        <color rgb="FF808080"/>
        <rFont val="Arial"/>
        <family val="2"/>
      </rPr>
      <t xml:space="preserve">93. Safety of medical equipment in operating theatres and recovery rooms
</t>
    </r>
    <r>
      <rPr>
        <i/>
        <sz val="10"/>
        <color rgb="FF000000"/>
        <rFont val="Arial"/>
        <family val="2"/>
      </rPr>
      <t xml:space="preserve"> 93. Medicininė įrangos sauga operacinėse ir pooperacinėse palatose</t>
    </r>
  </si>
  <si>
    <r>
      <rPr>
        <i/>
        <sz val="10"/>
        <color rgb="FF000000"/>
        <rFont val="Arial"/>
      </rPr>
      <t xml:space="preserve">
</t>
    </r>
    <r>
      <rPr>
        <i/>
        <sz val="10"/>
        <color rgb="FF808080"/>
        <rFont val="Arial"/>
      </rPr>
      <t xml:space="preserve">Safety ratings: Low = The operating theatres are in an unsafe location, equipment is lacking or in poor condition or there are no protective measures; Average = The operating theatres are in a safe location, equipment is in fair condition, and some measures provide partial protection; High = Operating theatres are in a safe location, equipment is in good condition, is well-secured and measures provide protection.
</t>
    </r>
    <r>
      <rPr>
        <i/>
        <sz val="10"/>
        <color rgb="FF000000"/>
        <rFont val="Arial"/>
      </rPr>
      <t xml:space="preserve">
Žemas = operacinės yra nesaugioje vietoje, trūksta įrangos arba jos būklė bloga arba nėra apsauginių priemonių; 
Vidutinis = operacinės yra saugioje vietoje, įranga yra tinkamos būklės, o kai kurios priemonės užtikrina dalinę apsaugą; 
Aukštas = operacinės yra saugioje vietoje, įranga yra geros būklės, gerai pritvirtinta, o priemonės užtikrina apsaugą. 
JEIGU ĮSTAIGOJE NĖRA OPERACINIŲ, ATSAKYMO NEŽYMĖKITE </t>
    </r>
  </si>
  <si>
    <r>
      <rPr>
        <i/>
        <sz val="10"/>
        <color rgb="FF808080"/>
        <rFont val="Arial"/>
        <family val="2"/>
      </rPr>
      <t xml:space="preserve">94. Condition and safety of radiology and imaging equipment
</t>
    </r>
    <r>
      <rPr>
        <i/>
        <sz val="10"/>
        <color rgb="FF000000"/>
        <rFont val="Arial"/>
        <family val="2"/>
      </rPr>
      <t>94. Radiologinės ar vaizdo įrangos būklė ir saugumas</t>
    </r>
  </si>
  <si>
    <r>
      <rPr>
        <i/>
        <sz val="10"/>
        <color rgb="FF808080"/>
        <rFont val="Arial"/>
        <family val="2"/>
      </rPr>
      <t xml:space="preserve">Safety ratings: Low = The radiology and imaging equipment is not in a safe location, equipment is lacking or in poor condition, or there are no protective measures; Average = The equipment is in a safe location, is in fair condition, and some measures offer partial protection; High = Equipment is in a safe location, is in good condition, well-secured and measures provide good protection.
</t>
    </r>
    <r>
      <rPr>
        <i/>
        <sz val="10"/>
        <color rgb="FF000000"/>
        <rFont val="Arial"/>
        <family val="2"/>
      </rPr>
      <t xml:space="preserve">
Žemas = radiologijos ir vaizdo gavimo įranga nėra saugioje vietoje, jos trūksta arba jos būklė bloga, arba nėra apsaugos priemonių; 
Vidutinis = įranga yra saugioje vietoje, yra tinkamos būklės, o kai kurios priemonės suteikia dalinę apsaugą; 
Aukštas= įranga yra saugioje vietoje, yra geros būklės, gerai pritvirtinta ir priemonės užtikrina gerą apsaugą. </t>
    </r>
  </si>
  <si>
    <r>
      <rPr>
        <i/>
        <sz val="10"/>
        <color rgb="FF808080"/>
        <rFont val="Arial"/>
        <family val="2"/>
      </rPr>
      <t xml:space="preserve">95. Condition and safety of laboratory equipment and supplies
</t>
    </r>
    <r>
      <rPr>
        <i/>
        <sz val="10"/>
        <color rgb="FF000000"/>
        <rFont val="Arial"/>
        <family val="2"/>
      </rPr>
      <t>95. Laboratorinės įrangos ir reikmenų būklė ir saugumas</t>
    </r>
  </si>
  <si>
    <r>
      <rPr>
        <i/>
        <sz val="10"/>
        <color rgb="FF808080"/>
        <rFont val="Arial"/>
        <family val="2"/>
      </rPr>
      <t xml:space="preserve">Safety ratings: Low = Biosafety measures are poor, laboratory equipment is lacking or in poor condition, or there are no protective measures; Average = Biosafety measures are in place, the equipment is in fair condition, and some measures provide partial protection; High = Biosafety measures in place, equipment is in good condition, well-secured and measures provide good protection.
</t>
    </r>
    <r>
      <rPr>
        <i/>
        <sz val="10"/>
        <color rgb="FF000000"/>
        <rFont val="Arial"/>
        <family val="2"/>
      </rPr>
      <t xml:space="preserve">
Žemas = biologinės saugos priemonės yra prastos, trūksta laboratorinės įrangos arba jos būklė bloga, arba nėra apsaugos priemonių; 
Vidutinis  = taikomos biologinės saugos priemonės, įranga yra tinkamos būklės, o kai kurios priemonės užtikrina dalinę apsaugą; 
Aukštas = biologinės saugos priemonės taikomos, įranga geros būklės, gerai pritvirtinta, o priemonės užtikrina gerą apsaugą.</t>
    </r>
  </si>
  <si>
    <r>
      <rPr>
        <i/>
        <sz val="10"/>
        <color rgb="FF808080"/>
        <rFont val="Arial"/>
        <family val="2"/>
      </rPr>
      <t xml:space="preserve">96. Condition and safety of medical equipment in emergency care services unit
</t>
    </r>
    <r>
      <rPr>
        <i/>
        <sz val="10"/>
        <color rgb="FF000000"/>
        <rFont val="Arial"/>
        <family val="2"/>
      </rPr>
      <t>96. Medicininės įrangos būklė ir saugumas priėmimo-skubios pagalbos skyriuje</t>
    </r>
  </si>
  <si>
    <r>
      <rPr>
        <i/>
        <sz val="10"/>
        <color rgb="FF808080"/>
        <rFont val="Arial"/>
        <family val="2"/>
      </rPr>
      <t xml:space="preserve">
Safety ratings: Low = The medical equipment is lacking or in poor condition, or there are no protective measures; Average = The equipment is in fair condition and some measures provide partial protection; High = Equipment is in good condition, well-secured and measures provide good protection.
</t>
    </r>
    <r>
      <rPr>
        <i/>
        <sz val="10"/>
        <color rgb="FF000000"/>
        <rFont val="Arial"/>
        <family val="2"/>
      </rPr>
      <t xml:space="preserve">
Žemas = trūksta medicininės įrangos, jos būklė yra bloga arba nėra apsaugos priemonių; 
Vidutinis = įranga yra tinkamos būklės ir kai kurios priemonės užtikrina dalinę apsaugą; 
Aukštas = įranga yra geros būklės, gerai pritvirtinta, o priemonės užtikrina gerą apsaugą.</t>
    </r>
  </si>
  <si>
    <r>
      <rPr>
        <i/>
        <sz val="10"/>
        <color rgb="FF808080"/>
        <rFont val="Arial"/>
        <family val="2"/>
      </rPr>
      <t xml:space="preserve">97. Condition and safety of medical equipment in intensive or intermediate care unit
</t>
    </r>
    <r>
      <rPr>
        <i/>
        <sz val="10"/>
        <color rgb="FF000000"/>
        <rFont val="Arial"/>
        <family val="2"/>
      </rPr>
      <t>97. Medicininės įrangos būklė ir saugumas intensyviosios terapijos skyriuje</t>
    </r>
  </si>
  <si>
    <r>
      <rPr>
        <i/>
        <sz val="10"/>
        <color rgb="FF808080"/>
        <rFont val="Arial"/>
        <family val="2"/>
      </rPr>
      <t xml:space="preserve">Safety ratings: Low = The medical equipment is lacking or in poor condition, or there are no protective measures; Average = The equipment is in fair condition and some measures provide partial protection; High = Equipment is in good condition, is well-secured and measures provide good protection.
</t>
    </r>
    <r>
      <rPr>
        <i/>
        <sz val="10"/>
        <color rgb="FF000000"/>
        <rFont val="Arial"/>
        <family val="2"/>
      </rPr>
      <t xml:space="preserve">
Žemas = trūksta medicininės įrangos, jos būklė yra bloga, arba nėra apsaugos priemonių;
Vidutinis = įranga yra tinkamos būklės ir kai kurios priemonės užtikrina dalinę apsaugą; 
Aukštas = įranga yra geros būklės, gerai pritvirtinta, o priemonės užtikrina gerą apsaugą. </t>
    </r>
  </si>
  <si>
    <r>
      <rPr>
        <sz val="10"/>
        <color rgb="FF808080"/>
        <rFont val="Arial"/>
        <family val="2"/>
      </rPr>
      <t xml:space="preserve">98. Condition and safety of equipment and furnishings in the pharmacy
</t>
    </r>
    <r>
      <rPr>
        <sz val="10"/>
        <color rgb="FF000000"/>
        <rFont val="Arial"/>
        <family val="2"/>
      </rPr>
      <t>98. Įrangos ir baldų būklė ir saugumas vaistinėje</t>
    </r>
  </si>
  <si>
    <r>
      <rPr>
        <i/>
        <sz val="10"/>
        <color rgb="FF808080"/>
        <rFont val="Arial"/>
        <family val="2"/>
      </rPr>
      <t xml:space="preserve">Safety ratings: Low = The equipment in the pharmacy is lacking or in poor condition, or there are no protective measures; Average = The equipment is in fair condition and some measures provide partial protection; High = Equipment is in good condition, is well-secured and measures provide good protection.
</t>
    </r>
    <r>
      <rPr>
        <i/>
        <sz val="10"/>
        <color rgb="FF000000"/>
        <rFont val="Arial"/>
        <family val="2"/>
      </rPr>
      <t xml:space="preserve">
Žemas = vaistinėje trūksta įrangos, jos būklė yra bloga, arba nėra apsaugos priemonių; 
Vidutinis = įranga yra tinkamos būklės ir kai kurios priemonės užtikrina dalinę apsaugą; 
Aukštas = įranga yra geros būklės, gerai pritvirtinta, o priemonės užtikrina gerą apsaugą. </t>
    </r>
  </si>
  <si>
    <r>
      <rPr>
        <i/>
        <sz val="10"/>
        <color rgb="FF808080"/>
        <rFont val="Arial"/>
        <family val="2"/>
      </rPr>
      <t xml:space="preserve">99. Condition and safety of equipment and supplies in the sterilization services
</t>
    </r>
    <r>
      <rPr>
        <i/>
        <sz val="10"/>
        <color rgb="FF000000"/>
        <rFont val="Arial"/>
        <family val="2"/>
      </rPr>
      <t>99. Sterilizacinės įrangos būklė ir saugumas</t>
    </r>
  </si>
  <si>
    <r>
      <rPr>
        <i/>
        <sz val="10"/>
        <color rgb="FF808080"/>
        <rFont val="Arial"/>
        <family val="2"/>
      </rPr>
      <t xml:space="preserve">Safety ratings: Equipment is lacking or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family val="2"/>
      </rPr>
      <t xml:space="preserve">
Žemas = trūksta įrangos arba jos būklė yra bloga, arba nėra apsaugos priemonių; 
Vidutinis = įranga yra tinkamos būklės ir kai kurios priemonės suteikia dalinę apsaugą;
Aukštas = įranga yra geros būklės, gerai pritvirtinta, o priemonės užtikrina gerą apsaugą. </t>
    </r>
  </si>
  <si>
    <r>
      <rPr>
        <i/>
        <sz val="10"/>
        <color rgb="FF808080"/>
        <rFont val="Arial"/>
        <family val="2"/>
      </rPr>
      <t xml:space="preserve">100. Condition and safety of medical equipment for obstetric emergencies and neonatal care
</t>
    </r>
    <r>
      <rPr>
        <i/>
        <sz val="10"/>
        <color rgb="FF000000"/>
        <rFont val="Arial"/>
        <family val="2"/>
      </rPr>
      <t xml:space="preserve"> 100. Medicininės įrangos akušerijos ir naujagimių priežiūros skyriuose būklė ir saugumas bei neonatalinė priežiūra</t>
    </r>
  </si>
  <si>
    <r>
      <rPr>
        <i/>
        <sz val="10"/>
        <color rgb="FF808080"/>
        <rFont val="Arial"/>
        <family val="2"/>
      </rPr>
      <t xml:space="preserve">Safety ratings: Low = Equipment is lacking or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family val="2"/>
      </rPr>
      <t xml:space="preserve">
Žemas = trūksta įrangos arba jos būklė yra bloga, arba nėra apsaugos priemonių; 
Vidutinis = įranga yra tinkamos būklės ir kai kurios priemonės suteikia dalinę apsaugą; 
Aukštas = įranga yra geros būklės, gerai pritvirtinta, o priemonės užtikrina gerą apsaugą.</t>
    </r>
  </si>
  <si>
    <r>
      <t xml:space="preserve">101. Condition and safety of medical equipment and supplies emergency care for burns
 </t>
    </r>
    <r>
      <rPr>
        <i/>
        <sz val="10"/>
        <color rgb="FF000000"/>
        <rFont val="Arial"/>
        <family val="2"/>
      </rPr>
      <t>101. Medicininės įrangos ir priemonių, skirtų skubios pagalbos nudegimams, jų saugumas</t>
    </r>
  </si>
  <si>
    <r>
      <t xml:space="preserve">Safety ratings: Low = Equipment is lacking, is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family val="2"/>
      </rPr>
      <t xml:space="preserve">Žemas = trūksta įrangos, yra prastos būklės arba nėra apsaugos priemonių; 
Vidutinis = įranga yra tinkamos būklės ir kai kurios priemonės suteikia dalinę apsaugą; 
Aukštas = įranga yra geros būklės, gerai pritvirtinta, o priemonės užtikrina gerą apsaugą. </t>
    </r>
  </si>
  <si>
    <r>
      <rPr>
        <i/>
        <sz val="10"/>
        <color rgb="FF808080"/>
        <rFont val="Arial"/>
        <family val="2"/>
      </rPr>
      <t xml:space="preserve">102. Condition and safety of medical equipment for nuclear medicine and radiation therapy
</t>
    </r>
    <r>
      <rPr>
        <i/>
        <sz val="10"/>
        <color rgb="FF000000"/>
        <rFont val="Arial"/>
        <family val="2"/>
      </rPr>
      <t>102. Branduolinės medicinos ir radiacinės įrangos būklė ir saugumas</t>
    </r>
  </si>
  <si>
    <r>
      <rPr>
        <i/>
        <sz val="10"/>
        <color rgb="FF808080"/>
        <rFont val="Arial"/>
        <family val="2"/>
      </rPr>
      <t xml:space="preserve">Safety ratings: Low = Equipment is lacking, is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family val="2"/>
      </rPr>
      <t>Žemas = įrangos būklė ir saugumas neatitinka metodikos reikalavimų; 
Vidutinis = įranga paruošimas atitinka metodikos reikalavimus, tačiau neužtikrinamos kitos sugumo priemonės; 
Aukštas = įrangos būklė ir saugumas atitinka metodikos reikalavimus.</t>
    </r>
  </si>
  <si>
    <r>
      <rPr>
        <i/>
        <sz val="10"/>
        <color rgb="FF808080"/>
        <rFont val="Arial"/>
      </rPr>
      <t xml:space="preserve">*IF THE HOSPITAL DOES NOT HAVE THESE SERVICES, LEAVE BLANK.
</t>
    </r>
    <r>
      <rPr>
        <i/>
        <sz val="10"/>
        <color rgb="FF000000"/>
        <rFont val="Arial"/>
      </rPr>
      <t xml:space="preserve">JEIGU TOKIOS ĮRANGOS NETURITE PALIKITE TUŠČIĄ LAUKELĮ </t>
    </r>
  </si>
  <si>
    <r>
      <rPr>
        <i/>
        <sz val="10"/>
        <color rgb="FF808080"/>
        <rFont val="Arial"/>
        <family val="2"/>
      </rPr>
      <t xml:space="preserve">103. Condition and safety of medical equipment in other services
</t>
    </r>
    <r>
      <rPr>
        <i/>
        <sz val="10"/>
        <color rgb="FF000000"/>
        <rFont val="Arial"/>
        <family val="2"/>
      </rPr>
      <t>103. Kitų skyrių medicininės įrangos būklė ir saugumas</t>
    </r>
  </si>
  <si>
    <r>
      <rPr>
        <i/>
        <sz val="10"/>
        <color rgb="FF808080"/>
        <rFont val="Arial"/>
        <family val="2"/>
      </rPr>
      <t xml:space="preserve">Safety ratings: Low = More than 30% of equipment is at risk of material or functional failure and/or equipment puts the entire service’s operation at direct or indirect risk; Average = Between 10% and 30% of equipment is at risk of loss; High = Less than 10% of equipment is at risk of loss.
</t>
    </r>
    <r>
      <rPr>
        <i/>
        <sz val="10"/>
        <color rgb="FF000000"/>
        <rFont val="Arial"/>
        <family val="2"/>
      </rPr>
      <t>Žemas = daugiau nei 30 % įrangos gresia medžiagų arba funkcinių gedimų pavojus ir (arba) įranga kelia tiesioginį ar netiesioginį pavojų visai paslaugos veiklai;
Vidutinis = nuo 10% iki 30% įrangos gresia prarasti; 
Aukštas = mažiau nei 10 % įrangos gresia prarasti.</t>
    </r>
  </si>
  <si>
    <r>
      <rPr>
        <i/>
        <sz val="10"/>
        <color rgb="FF808080"/>
        <rFont val="Arial"/>
        <family val="2"/>
      </rPr>
      <t xml:space="preserve">104. Medicines and supplies
</t>
    </r>
    <r>
      <rPr>
        <i/>
        <sz val="10"/>
        <color rgb="FF000000"/>
        <rFont val="Arial"/>
        <family val="2"/>
      </rPr>
      <t>104. Vaistai ir priemonės</t>
    </r>
  </si>
  <si>
    <r>
      <rPr>
        <i/>
        <sz val="10"/>
        <color rgb="FF808080"/>
        <rFont val="Arial"/>
        <family val="2"/>
      </rPr>
      <t xml:space="preserve">Safety ratings: Low = Nonexistent; Average = Supply covers less than 72 hours at maximum capacity; High = Supply guaranteed for at least 72 hours at maximum hospital capacity. 
</t>
    </r>
    <r>
      <rPr>
        <i/>
        <sz val="10"/>
        <color rgb="FF000000"/>
        <rFont val="Arial"/>
        <family val="2"/>
      </rPr>
      <t>Žemas = nėra; 
Vidutinis = tiekimas apima mažiau nei 30 parų, esant didžiausiam pajėgumui;
Aukštas = tiekimas garantuojamas mažiausiai 30 parų esant didžiausiam pajėgumui</t>
    </r>
    <r>
      <rPr>
        <i/>
        <sz val="10"/>
        <color rgb="FF808080"/>
        <rFont val="Arial"/>
        <family val="2"/>
      </rPr>
      <t>.</t>
    </r>
  </si>
  <si>
    <r>
      <rPr>
        <i/>
        <sz val="10"/>
        <color rgb="FF808080"/>
        <rFont val="Arial"/>
        <family val="2"/>
      </rPr>
      <t xml:space="preserve">105. Sterilized instruments and other materials
</t>
    </r>
    <r>
      <rPr>
        <i/>
        <sz val="10"/>
        <color rgb="FF000000"/>
        <rFont val="Arial"/>
        <family val="2"/>
      </rPr>
      <t>105. Sterilizuoti instrumentai ir kitos medžiagos</t>
    </r>
  </si>
  <si>
    <r>
      <rPr>
        <i/>
        <sz val="10"/>
        <color rgb="FF808080"/>
        <rFont val="Arial"/>
        <family val="2"/>
      </rPr>
      <t xml:space="preserve">Safety ratings: Low = Nonexistent; Average = Supply cover less than 72 hours at maximum capacity; High = Supply is guaranteed for at least 72 hours at maximum hospital capacity.
</t>
    </r>
    <r>
      <rPr>
        <i/>
        <sz val="10"/>
        <color rgb="FF000000"/>
        <rFont val="Arial"/>
        <family val="2"/>
      </rPr>
      <t>Žemas = nėra; 
Vidutinis = tiekimo apimtis mažiau nei 72 valandos esant maksimaliai pajėgumui;
Aukštas = tiekimas garantuojamas mažiausiai 72 valandoms esant maksimaliam įstaigos pajėgumui.</t>
    </r>
  </si>
  <si>
    <r>
      <rPr>
        <i/>
        <sz val="10"/>
        <color rgb="FF808080"/>
        <rFont val="Arial"/>
        <family val="2"/>
      </rPr>
      <t xml:space="preserve">106. Medical equipment specifically used in emergencies and disasters
</t>
    </r>
    <r>
      <rPr>
        <i/>
        <sz val="10"/>
        <color rgb="FF000000"/>
        <rFont val="Arial"/>
        <family val="2"/>
      </rPr>
      <t>106. Medicininė įranga, specialiai naudojama ekstremaliųjų situacijų atveju</t>
    </r>
  </si>
  <si>
    <r>
      <rPr>
        <i/>
        <sz val="10"/>
        <color rgb="FF808080"/>
        <rFont val="Arial"/>
        <family val="2"/>
      </rPr>
      <t xml:space="preserve">Safety ratings: Low = Nonexistent; Average = Supply covers less than 72 hours at maximum hospital capacity; High = Supply guaranteed for at least 72 hours at maximum hospital capacity.
</t>
    </r>
    <r>
      <rPr>
        <i/>
        <sz val="10"/>
        <color rgb="FF000000"/>
        <rFont val="Arial"/>
        <family val="2"/>
      </rPr>
      <t>Žemas = nėra;
Vidutinis = tiekimas apima mažiau nei 72 valandas esant didžiausiam įstaigos pajėgumui; 
Aukštas = tiekimas garantuojamas mažiausiai 72 valandoms esant didžiausiam įstaigos pajėgumui.</t>
    </r>
  </si>
  <si>
    <r>
      <rPr>
        <i/>
        <sz val="10"/>
        <color rgb="FF808080"/>
        <rFont val="Arial"/>
        <family val="2"/>
      </rPr>
      <t xml:space="preserve">107. Supply of medical gases
</t>
    </r>
    <r>
      <rPr>
        <i/>
        <sz val="10"/>
        <color rgb="FF000000"/>
        <rFont val="Arial"/>
        <family val="2"/>
      </rPr>
      <t>107. Medicininių dujų tiekimas</t>
    </r>
    <r>
      <rPr>
        <i/>
        <sz val="10"/>
        <color rgb="FF808080"/>
        <rFont val="Arial"/>
        <family val="2"/>
      </rPr>
      <t xml:space="preserve"> </t>
    </r>
  </si>
  <si>
    <r>
      <rPr>
        <i/>
        <sz val="10"/>
        <color rgb="FF808080"/>
        <rFont val="Arial"/>
        <family val="2"/>
      </rPr>
      <t xml:space="preserve">Safety ratings: Low = Less than 10 days’ supply; Average = Supply for between 10 and 15 days; High = Supply for at least 15 days.
</t>
    </r>
    <r>
      <rPr>
        <i/>
        <sz val="10"/>
        <color rgb="FF000000"/>
        <rFont val="Arial"/>
        <family val="2"/>
      </rPr>
      <t>Žemas - tiekimo neturi;
Vidutinis - tiekimas užtikrinamas 1-3 paras;
Aukštas - tiekimas užtikrinamas 3 paras ir ilgiau.</t>
    </r>
  </si>
  <si>
    <r>
      <rPr>
        <i/>
        <sz val="10"/>
        <color rgb="FF808080"/>
        <rFont val="Arial"/>
        <family val="2"/>
      </rPr>
      <t xml:space="preserve">108. Mechanical volume ventilators
</t>
    </r>
    <r>
      <rPr>
        <i/>
        <sz val="10"/>
        <color rgb="FF000000"/>
        <rFont val="Arial"/>
        <family val="2"/>
      </rPr>
      <t>108. Mechaniniai ventiliatoriai</t>
    </r>
  </si>
  <si>
    <r>
      <rPr>
        <i/>
        <sz val="10"/>
        <color rgb="FF808080"/>
        <rFont val="Arial"/>
        <family val="2"/>
      </rPr>
      <t xml:space="preserve">
Safety ratings: Low = Nonexistent; Average = Supply covers less than 72 hours at maximum hospital capacity; High = Supply guaranteed for at least 72 hours at maximum hospital capacity.
</t>
    </r>
    <r>
      <rPr>
        <i/>
        <sz val="10"/>
        <color rgb="FF000000"/>
        <rFont val="Arial"/>
        <family val="2"/>
      </rPr>
      <t>Žemas = nėra; 
Vidutinis = tiekimas apima mažiau nei 72 valandas esant didžiausiam įstaigos pajėgumui; 
Aukštas = tiekimas garantuojamas mažiausiai 72 valandoms esant didžiausiam įstaigos pajėgumui.</t>
    </r>
    <r>
      <rPr>
        <i/>
        <sz val="10"/>
        <color rgb="FF808080"/>
        <rFont val="Arial"/>
        <family val="2"/>
      </rPr>
      <t xml:space="preserve"> </t>
    </r>
  </si>
  <si>
    <r>
      <rPr>
        <i/>
        <sz val="10"/>
        <color rgb="FF808080"/>
        <rFont val="Arial"/>
        <family val="2"/>
      </rPr>
      <t xml:space="preserve">109. Electromedical equipment
</t>
    </r>
    <r>
      <rPr>
        <i/>
        <sz val="10"/>
        <color rgb="FF000000"/>
        <rFont val="Arial"/>
        <family val="2"/>
      </rPr>
      <t>109. Elektromedicininė įranga</t>
    </r>
  </si>
  <si>
    <r>
      <rPr>
        <i/>
        <sz val="10"/>
        <color rgb="FF808080"/>
        <rFont val="Arial"/>
        <family val="2"/>
      </rPr>
      <t xml:space="preserve">
Safety ratings: Low = Nonexistent; Average = Supply covers less than 72 hours at maximum hospital capacity; High = Supply guaranteed for at least 72 hours at maximum hospital capacity.
</t>
    </r>
    <r>
      <rPr>
        <i/>
        <sz val="10"/>
        <color rgb="FF000000"/>
        <rFont val="Arial"/>
        <family val="2"/>
      </rPr>
      <t xml:space="preserve">Žemas = nėra; 
Vidutinis = tiekimas apima mažiau nei 72 valandas esant didžiausiam įstaigos pajėgumui; 
Aukštas = tiekimas garantuojamas mažiausiai 72 valandoms esant didžiausiam įstaigos pajėgumui. </t>
    </r>
  </si>
  <si>
    <r>
      <rPr>
        <i/>
        <sz val="10"/>
        <color rgb="FF808080"/>
        <rFont val="Arial"/>
        <family val="2"/>
      </rPr>
      <t xml:space="preserve">110. Life-support equipment
</t>
    </r>
    <r>
      <rPr>
        <i/>
        <sz val="10"/>
        <color rgb="FF000000"/>
        <rFont val="Arial"/>
        <family val="2"/>
      </rPr>
      <t>110. Gyvybę palaikanti įranga</t>
    </r>
  </si>
  <si>
    <r>
      <rPr>
        <i/>
        <sz val="10"/>
        <color rgb="FF808080"/>
        <rFont val="Arial"/>
        <family val="2"/>
      </rPr>
      <t xml:space="preserve">
Safety ratings: Low = Nonexistent; Average = Supply covers less than 72 hours at maximum hospital capacity; High = Supply guaranteed for at least 72 hours at maximum hospital capacity.
</t>
    </r>
    <r>
      <rPr>
        <i/>
        <sz val="10"/>
        <color rgb="FF000000"/>
        <rFont val="Arial"/>
        <family val="2"/>
      </rPr>
      <t xml:space="preserve">Žemas = nėra;
Vidutinis = tiekimas apima mažiau nei 72 valandas esant didžiausiam įstaigos pajėgumui; 
Aukštas = tiekimas garantuojamas mažiausiai 72 valandoms esant didžiausiam įstaigos pajėgumui.
</t>
    </r>
    <r>
      <rPr>
        <i/>
        <sz val="10"/>
        <color rgb="FF808080"/>
        <rFont val="Arial"/>
        <family val="2"/>
      </rPr>
      <t xml:space="preserve">
</t>
    </r>
  </si>
  <si>
    <r>
      <rPr>
        <i/>
        <sz val="10"/>
        <color rgb="FF808080"/>
        <rFont val="Arial"/>
        <family val="2"/>
      </rPr>
      <t xml:space="preserve">111. Supplies, equipment or crash carts for cardiopulmonary arrest
</t>
    </r>
    <r>
      <rPr>
        <i/>
        <sz val="10"/>
        <color rgb="FF000000"/>
        <rFont val="Arial"/>
        <family val="2"/>
      </rPr>
      <t>111. Priemonės, įranga ar aparatai, esant širdies ir plaučių veiklos sutrikimui</t>
    </r>
  </si>
  <si>
    <r>
      <rPr>
        <i/>
        <sz val="10"/>
        <color rgb="FF808080"/>
        <rFont val="Arial"/>
        <family val="2"/>
      </rPr>
      <t xml:space="preserve">Safety ratings: Low = Nonexistent; Average = Supplies and equipment for cardiopulmonary emergencies (or crash carts) in good condition but cover less than 72 hours at maximum hospital capacity; High = Supplies and equipment for cardiopulmonary emergencies (or crash carts) guaranteed in good condition and adequate supplies for at least 72 hours at maximum hospital capacity.
</t>
    </r>
    <r>
      <rPr>
        <i/>
        <sz val="10"/>
        <color rgb="FF000000"/>
        <rFont val="Arial"/>
        <family val="2"/>
      </rPr>
      <t>Žemas = nėra; 
Vidutinis = reikalavimai ir įranga širdies ir plaučių funkcijos sutrikimamsi yra tinkamos būklės, bet apima mažiau nei 72 valandas esant didžiausiam įstaigos pajėgumui;
Aukštas = neatidėliotinos širdies ir plaučių sistemos reikmenys ir įranga yra geros būklės, ir pakankamas aprūpinimas mažiausiai 72 valandoms esant didžiausiam įstaigos pajėgumui.</t>
    </r>
  </si>
  <si>
    <r>
      <rPr>
        <sz val="10"/>
        <color rgb="FF808080"/>
        <rFont val="Arial Bold"/>
      </rPr>
      <t xml:space="preserve">Hazard(s)
</t>
    </r>
    <r>
      <rPr>
        <sz val="10"/>
        <color rgb="FF000000"/>
        <rFont val="Arial Bold"/>
      </rPr>
      <t>Rizika(-os)</t>
    </r>
  </si>
  <si>
    <r>
      <rPr>
        <b/>
        <sz val="10"/>
        <color rgb="FF808080"/>
        <rFont val="Arial"/>
      </rPr>
      <t xml:space="preserve">Weighted contribution of each item to each module (%)
</t>
    </r>
    <r>
      <rPr>
        <b/>
        <sz val="10"/>
        <color rgb="FF000000"/>
        <rFont val="Arial"/>
      </rPr>
      <t>Svertinis kiekvieno modulio indėlis (%)</t>
    </r>
  </si>
  <si>
    <r>
      <rPr>
        <sz val="10"/>
        <color rgb="FF808080"/>
        <rFont val="Arial Bold"/>
      </rPr>
      <t xml:space="preserve">MODULE 4. Emergency and disaster management
</t>
    </r>
    <r>
      <rPr>
        <sz val="10"/>
        <color rgb="FF000000"/>
        <rFont val="Arial Bold"/>
      </rPr>
      <t>MODULIS 4. Ekstremaliųjų situacijų ir nelaimių valdymas</t>
    </r>
  </si>
  <si>
    <r>
      <rPr>
        <sz val="10"/>
        <color rgb="FF808080"/>
        <rFont val="Arial Bold"/>
      </rPr>
      <t xml:space="preserve">4.1 Coordination of emergency and disaster management activities
</t>
    </r>
    <r>
      <rPr>
        <sz val="10"/>
        <color rgb="FF000000"/>
        <rFont val="Arial Bold"/>
      </rPr>
      <t>4.1 Ekstremaliųjų situacijų ir nelaimių valdymo veiklos koordinavimas</t>
    </r>
  </si>
  <si>
    <r>
      <rPr>
        <i/>
        <sz val="10"/>
        <color rgb="FF808080"/>
        <rFont val="Arial"/>
        <family val="2"/>
      </rPr>
      <t xml:space="preserve">112. Hospital Emergency/Disaster Committee
</t>
    </r>
    <r>
      <rPr>
        <i/>
        <sz val="10"/>
        <color rgb="FF000000"/>
        <rFont val="Arial"/>
        <family val="2"/>
      </rPr>
      <t>112. Įstaigos ekstremalių situacijų valdymo grupė (toliau – ESVG)</t>
    </r>
  </si>
  <si>
    <r>
      <rPr>
        <i/>
        <sz val="10"/>
        <color rgb="FF808080"/>
        <rFont val="Arial"/>
        <family val="2"/>
      </rPr>
      <t xml:space="preserve">Safety ratings: Low = Committee does not exist, or 1–3 departments or disciplines represented; Average = Committee exists with 4–5 departments or disciplines represented, but is not fulfilling functions effectively; High = Committee exists with 6 or more departments or disciplines represented and is fulfilling functions effectively.
</t>
    </r>
    <r>
      <rPr>
        <i/>
        <sz val="10"/>
        <color rgb="FF000000"/>
        <rFont val="Arial"/>
        <family val="2"/>
      </rPr>
      <t>Žemas  = ESVG įstaigoje nesudaryta;
Vidutinis = ESVG sudaryta, tačiau jos sudėtis nepilna, funkcijos vykdomos neefektyviai;
Aukštas = ESVG sudaryta ir efektyviai atlieka savo funkcijas.</t>
    </r>
  </si>
  <si>
    <r>
      <rPr>
        <i/>
        <sz val="10"/>
        <color rgb="FF808080"/>
        <rFont val="Arial"/>
        <family val="2"/>
      </rPr>
      <t xml:space="preserve">113. Committee member responsibilities and training
</t>
    </r>
    <r>
      <rPr>
        <i/>
        <sz val="10"/>
        <color rgb="FF000000"/>
        <rFont val="Arial"/>
        <family val="2"/>
      </rPr>
      <t>113. ESVG narių pareigos ir mokymas</t>
    </r>
  </si>
  <si>
    <r>
      <rPr>
        <i/>
        <sz val="10"/>
        <color rgb="FF808080"/>
        <rFont val="Arial"/>
        <family val="2"/>
      </rPr>
      <t xml:space="preserve">Safety ratings: Low = Committee does not exist or members are untrained and responsibilities not assigned; Average = Members have received training and have been officially assigned; High = All members are trained and are actively fulfilling their roles and responsibilities.
</t>
    </r>
    <r>
      <rPr>
        <i/>
        <sz val="10"/>
        <color rgb="FF000000"/>
        <rFont val="Arial"/>
        <family val="2"/>
      </rPr>
      <t>Žemas = ESVG neegzistuoja arba nariai yra neapmokyti, nepriskirtos pareigos; 
Vidutinis = ESVG nariai buvo apmokyti ir buvo oficialiai paskirti;
Aukštas = visi ESVG nariai yra apmokyti ir aktyviai atlieka savo vaidmenis bei pareigas.</t>
    </r>
  </si>
  <si>
    <r>
      <rPr>
        <i/>
        <sz val="10"/>
        <color rgb="FF808080"/>
        <rFont val="Arial"/>
        <family val="2"/>
      </rPr>
      <t xml:space="preserve">114. Designated emergency and disaster management coordinator
</t>
    </r>
    <r>
      <rPr>
        <i/>
        <sz val="10"/>
        <color rgb="FF000000"/>
        <rFont val="Arial"/>
        <family val="2"/>
      </rPr>
      <t>114. Paskirtas ekstremaliųjų situacijų valdymo koordinatorius (asmuo įstaigoje, atsakingas už civilinę saugą)</t>
    </r>
  </si>
  <si>
    <r>
      <rPr>
        <i/>
        <sz val="10"/>
        <color rgb="FF808080"/>
        <rFont val="Arial"/>
        <family val="2"/>
      </rPr>
      <t xml:space="preserve">Safety ratings: Low = There is no staff member who has been assigned responsibilities as the emergency/disaster management coordinator; Average = Emergency/disaster management coordination tasks have been assigned to a staff member, but it is not his/her main task; High = A staff member is assigned the emergency and disaster management coordination responsibilities as his/her main task, and is fulfilling the role of implementing the hospital’s preparedness programme.
</t>
    </r>
    <r>
      <rPr>
        <i/>
        <sz val="10"/>
        <color rgb="FF000000"/>
        <rFont val="Arial"/>
        <family val="2"/>
      </rPr>
      <t>Žemas = nėra darbuotojo, kuriam būtų priskirtos pareigos kaip ekstremaliųjų situacijų valdymo koordinatorius; 
Vidutinis = ekstremaliųjų situacijų valdymo koordinavimo užduotys buvo priskirtos darbuotojui, tačiau tai nėra jo pagrindinė užduotis;
Aukštas = personalo darbuotojui priskirtos ekstremaliųjų situacijų valdymo koordinavimo pareigos kaip pagrindinė jo užduotis, atlieka įstaigos parengties ekstremaliosiosms situacijoms įgyvendinimo vaidmenį.</t>
    </r>
  </si>
  <si>
    <r>
      <rPr>
        <i/>
        <sz val="10"/>
        <color rgb="FF808080"/>
        <rFont val="Arial"/>
        <family val="2"/>
      </rPr>
      <t xml:space="preserve">115. Preparedness programme for strengthening emergency and disaster response and recovery
</t>
    </r>
    <r>
      <rPr>
        <i/>
        <sz val="10"/>
        <color rgb="FF000000"/>
        <rFont val="Arial"/>
        <family val="2"/>
      </rPr>
      <t xml:space="preserve">115. Ekstremaliųjų situacijų valdymo planas (toliau - ESVP). </t>
    </r>
  </si>
  <si>
    <r>
      <rPr>
        <i/>
        <sz val="10"/>
        <color rgb="FF808080"/>
        <rFont val="Arial"/>
        <family val="2"/>
      </rPr>
      <t xml:space="preserve">
Safety ratings: Low = A programme for strengthening preparedness, response and recovery does not exist or, if it exists, no preparedness activities are being implemented; Average = A programme for strengthening preparedness, response and recovery exists and some activities are being implemented; High = A programme for strengthening preparedness, response and recovery is being fully implemented under the leadership of the Hospital Emergency/Disaster Committee.
</t>
    </r>
    <r>
      <rPr>
        <i/>
        <sz val="10"/>
        <color rgb="FF000000"/>
        <rFont val="Arial"/>
        <family val="2"/>
      </rPr>
      <t>Žemas  = Nėra parengtas ESVP ir ekstremalių situacijų prevencijos priemonių planas, parengties veikla nevykdoma;
Vidutinis  = Parengtas ESVP arba ekstremalių situacijų prevencijos priemonių planas, kai kurios parengties veiklos įgyvendinamos;
Aukštas  = Parengtas ESVP ir ekstremalių situacijų prvencijos priemonių planas, vykdomas jų įgyvendinimas</t>
    </r>
  </si>
  <si>
    <r>
      <rPr>
        <i/>
        <sz val="10"/>
        <color rgb="FF808080"/>
        <rFont val="Arial"/>
        <family val="2"/>
      </rPr>
      <t xml:space="preserve">116. Hospital incident management system
</t>
    </r>
    <r>
      <rPr>
        <i/>
        <sz val="10"/>
        <color rgb="FF000000"/>
        <rFont val="Arial"/>
        <family val="2"/>
      </rPr>
      <t>116. Informacinė valdymo sistema</t>
    </r>
  </si>
  <si>
    <r>
      <rPr>
        <i/>
        <sz val="10"/>
        <color rgb="FF808080"/>
        <rFont val="Arial"/>
        <family val="2"/>
      </rPr>
      <t xml:space="preserve">Safety ratings: Low = No arrangements for hospital incident management exist; Average = Staff assigned to key hospital incident management positions but with no written procedures to operationalize its functions; High = Hospital incident management procedures exist and are fully operational with properly trained personnel to assume different coordination roles and responsibilities.
</t>
    </r>
    <r>
      <rPr>
        <i/>
        <sz val="10"/>
        <color rgb="FF000000"/>
        <rFont val="Arial"/>
        <family val="2"/>
      </rPr>
      <t>Žemas = nėra jokių įstaigos ekstremaliųjų situacijų valdymo priemonių; 
Vidutinis = personalas, paskirtas į pagrindines įstaigos ekstremaliųjų situacijų valdymo pareigas, bet neturintis rašytinių procedūrų savo funkcijoms vykdyti; 
Aukštas = įstaigos ekstremaliųjų situacijų valdymo procedūros egzistuoja ir yra visiškai veikiančios su tinkamai apmokytu personalu, kuris prisiima skirtingus koordinavimo vaidmenis ir pareigas.</t>
    </r>
  </si>
  <si>
    <r>
      <rPr>
        <i/>
        <sz val="10"/>
        <color rgb="FF808080"/>
        <rFont val="Arial"/>
        <family val="2"/>
      </rPr>
      <t xml:space="preserve">117. Emergency Operations Centre (EOC)
</t>
    </r>
    <r>
      <rPr>
        <i/>
        <sz val="10"/>
        <color rgb="FF000000"/>
        <rFont val="Arial"/>
        <family val="2"/>
      </rPr>
      <t>117. Ekstremaliųjų situacijų valdymo grupės darbo vieta</t>
    </r>
  </si>
  <si>
    <r>
      <rPr>
        <i/>
        <sz val="10"/>
        <color rgb="FF808080"/>
        <rFont val="Arial"/>
        <family val="2"/>
      </rPr>
      <t xml:space="preserve">Safety ratings: Low = The EOC is not designated or is in an unsafe or insecure location; Average = The designated EOC is in a safe, secure and accessible location, but would have limited operational capacity immediately in an emergency; High = The EOC is in a safe, secure and accessible location with immediate operational capacity.
</t>
    </r>
    <r>
      <rPr>
        <i/>
        <sz val="10"/>
        <color rgb="FF000000"/>
        <rFont val="Arial"/>
        <family val="2"/>
      </rPr>
      <t>Žemas = ESVG nėra paskirta arba yra nesaugioje vietoje; 
Vidutinis = paskirta ESVG yra saugioje ir prieinamoje vietoje, tačiau nelaimės atveju iš karto būtų ribotas veikimo pajėgumas; 
Aukštas = ESVG yra saugioje ir prieinamoje vietoje, kurioje jis gali veikti nedelsiant.</t>
    </r>
  </si>
  <si>
    <r>
      <rPr>
        <i/>
        <sz val="10"/>
        <color rgb="FF808080"/>
        <rFont val="Arial"/>
      </rPr>
      <t xml:space="preserve">118. Coordination mechanisms and cooperative arrangements with local emergency/disaster management agencies
</t>
    </r>
    <r>
      <rPr>
        <i/>
        <sz val="10"/>
        <color rgb="FF000000"/>
        <rFont val="Arial"/>
      </rPr>
      <t>118. Koordinavimas  ir bendradarbiavimas su vietinėmis  institucijomis</t>
    </r>
  </si>
  <si>
    <r>
      <rPr>
        <i/>
        <sz val="10"/>
        <color rgb="FF808080"/>
        <rFont val="Arial"/>
        <family val="2"/>
      </rPr>
      <t xml:space="preserve">Safety ratings: Low = No arrangements exist; Average = Arrangements exist but are not fully operational; High = Arrangements exist and are fully operational.
</t>
    </r>
    <r>
      <rPr>
        <i/>
        <sz val="10"/>
        <color rgb="FF000000"/>
        <rFont val="Arial"/>
        <family val="2"/>
      </rPr>
      <t>Žemas = Nėra susitarimų; 
Vidutinis = susitarimai egzistuoja, bet neveikia iki galo; 
Aukštas = susitarimai egzistuoja ir visiškai veikia.</t>
    </r>
  </si>
  <si>
    <r>
      <rPr>
        <i/>
        <sz val="10"/>
        <color rgb="FF808080"/>
        <rFont val="Arial"/>
        <family val="2"/>
      </rPr>
      <t xml:space="preserve">119. Coordination mechanisms and cooperative arrangements with the health-care network
</t>
    </r>
    <r>
      <rPr>
        <i/>
        <sz val="10"/>
        <color rgb="FF000000"/>
        <rFont val="Arial"/>
        <family val="2"/>
      </rPr>
      <t>119. Koordinavimo mechanizmai ir bendradarbiavimo susitarimai su sveikatos priežiūros tinklu</t>
    </r>
  </si>
  <si>
    <r>
      <rPr>
        <i/>
        <sz val="10"/>
        <color rgb="FF808080"/>
        <rFont val="Arial"/>
        <family val="2"/>
      </rPr>
      <t xml:space="preserve">
Safety ratings: Low = No arrangements exist; Average = Arrangements exist but are not fully operational; High = Arrangements exist and are fully operational.
</t>
    </r>
    <r>
      <rPr>
        <i/>
        <sz val="10"/>
        <color rgb="FF000000"/>
        <rFont val="Arial"/>
        <family val="2"/>
      </rPr>
      <t xml:space="preserve">Žemas = Nėra susitarimų; 
Vidutinis = susitarimai egzistuoja, bet neveikia iki galo; 
Aukštas = susitarimai egzistuoja ir visiškai veikia
</t>
    </r>
  </si>
  <si>
    <r>
      <rPr>
        <sz val="10"/>
        <color rgb="FF808080"/>
        <rFont val="Arial Bold"/>
      </rPr>
      <t xml:space="preserve">4.2 Hospital emergency and disaster management response and recovery planning
</t>
    </r>
    <r>
      <rPr>
        <sz val="10"/>
        <color rgb="FF000000"/>
        <rFont val="Arial Bold"/>
      </rPr>
      <t>4.2 Įstaigos ekstremaliųjų situacijų valdymo  ir prevencijos planas.</t>
    </r>
  </si>
  <si>
    <r>
      <t xml:space="preserve">120. Hospital emergency or disaster response plan
</t>
    </r>
    <r>
      <rPr>
        <i/>
        <sz val="10"/>
        <color rgb="FF000000"/>
        <rFont val="Arial"/>
        <family val="2"/>
      </rPr>
      <t>120. Įstaigos ekstremaliųjų situacijų valdymo planas.</t>
    </r>
  </si>
  <si>
    <r>
      <rPr>
        <i/>
        <sz val="10"/>
        <color rgb="FF808080"/>
        <rFont val="Arial"/>
        <family val="2"/>
      </rPr>
      <t xml:space="preserve">Safety ratings: Low = Plan is not documented; Average = Documented plan is complete, but is not easily accessible, not up to date (more than 12 months since the last update); High = Plan is complete, easily accessible, reviewed/updated at least annually, and resources are available to implement the plan.
</t>
    </r>
    <r>
      <rPr>
        <i/>
        <sz val="10"/>
        <color rgb="FF000000"/>
        <rFont val="Arial"/>
        <family val="2"/>
      </rPr>
      <t xml:space="preserve">
Žemas = planas nėra dokumentuotas; 
Vidutinis = dokumentuotas planas yra baigtas, bet nėra lengvai prieinamas, neatnaujintas (daugiau nei 12 mėnesių nuo paskutinio atnaujinimo); 
Aukštas = planas yra baigtas, lengvai pasiekiamas, peržiūrimas / atnaujinamas bent kartą per metus, ir yra išteklių planui įgyvendinti.</t>
    </r>
  </si>
  <si>
    <r>
      <rPr>
        <i/>
        <sz val="10"/>
        <color rgb="FF808080"/>
        <rFont val="Arial"/>
        <family val="2"/>
      </rPr>
      <t xml:space="preserve">121. Hazard-specific subplans
</t>
    </r>
    <r>
      <rPr>
        <i/>
        <sz val="10"/>
        <color rgb="FF000000"/>
        <rFont val="Arial"/>
        <family val="2"/>
      </rPr>
      <t>121. Įstaigos galimų pavojų rizikos analizė</t>
    </r>
  </si>
  <si>
    <r>
      <rPr>
        <i/>
        <sz val="10"/>
        <color rgb="FF808080"/>
        <rFont val="Arial"/>
        <family val="2"/>
      </rPr>
      <t xml:space="preserve">Safety ratings: Low = Hazard-specific response subplans are not documented; Average = Documented plans are complete but not easily accessible, not up to date (more than 12 months since last review/update); High = Documented plans are complete, reviewed/updated at least annually, and resources are available to implement the plans.
</t>
    </r>
    <r>
      <rPr>
        <i/>
        <sz val="10"/>
        <color rgb="FF000000"/>
        <rFont val="Arial"/>
        <family val="2"/>
      </rPr>
      <t xml:space="preserve">
Žemas = neatlikta rizikos analizė, neaprašytas galimų pavojų valdymas ir nenumatyti  ištekliai pavojų valdymui;
Vidutinis  = neatlikta rizikos analizė, tačiau  aprašytas galimų pavojų valdymas ir (ar) numatyti  ištekliai pavojų valdymui ARBA atlikta rizikos analizė, tačiau neaprašytas galimų pavojų valdymas ir (ar) nenumatyti  ištekliai pavojų valdymui;
Aukštas  = atlikta rizikos analizė,  aprašyti pavojai ir jų valdymas, turimi reikalingi ištekliai pavojų valdymui įgyvendinti.</t>
    </r>
  </si>
  <si>
    <r>
      <rPr>
        <i/>
        <sz val="10"/>
        <color rgb="FF808080"/>
        <rFont val="Arial"/>
        <family val="2"/>
      </rPr>
      <t xml:space="preserve">122. Procedures to activate and deactivate plans
</t>
    </r>
    <r>
      <rPr>
        <i/>
        <sz val="10"/>
        <color rgb="FF000000"/>
        <rFont val="Arial"/>
        <family val="2"/>
      </rPr>
      <t>122. ESVP aktyvavimas ir atšaukimas</t>
    </r>
  </si>
  <si>
    <r>
      <rPr>
        <i/>
        <sz val="10"/>
        <color rgb="FF808080"/>
        <rFont val="Arial"/>
        <family val="2"/>
      </rPr>
      <t xml:space="preserve">Safety ratings: Low = Procedures do not exist or exist only as a document; Average = Procedures exist, personnel have been trained, but procedures are not updated or tested annually; High = Up-to-date procedures exist, personnel have been trained, and procedures have been tested at least annually.
</t>
    </r>
    <r>
      <rPr>
        <i/>
        <sz val="10"/>
        <color rgb="FF000000"/>
        <rFont val="Arial"/>
        <family val="2"/>
      </rPr>
      <t xml:space="preserve">
Žemas = Procedūros neegzistuoja arba egzistuoja tik kaip dokumentas; 
Vidutinis = Procedūros egzistuoja, personalas buvo apmokytas, bet procedūros nėra atnaujinamos ir netestuojamos kasmet;
Aukštas = yra naujausios procedūros, personalas buvo apmokytas ir procedūros buvo išbandytos bent kartą per metus.</t>
    </r>
  </si>
  <si>
    <r>
      <rPr>
        <i/>
        <sz val="10"/>
        <color rgb="FF808080"/>
        <rFont val="Arial"/>
        <family val="2"/>
      </rPr>
      <t xml:space="preserve">123. Hospital emergency and disaster response plan exercises, evaluation and corrective actions
</t>
    </r>
    <r>
      <rPr>
        <i/>
        <sz val="10"/>
        <color rgb="FF000000"/>
        <rFont val="Arial"/>
        <family val="2"/>
      </rPr>
      <t>123. Įstaigos pratybos, skirtos patikrinti pasirengimą pagal ekstremaliųjų situacijų valdymo planą. Pratybų rezultatų vertinimas, plano tobulinimas</t>
    </r>
  </si>
  <si>
    <r>
      <t xml:space="preserve">Safety ratings: Low = Response plan and subplans have not been tested; Average = Response plan or subplans are tested, but are not tested at least annually; High = Response plan or subplans are tested at least annually and updated according to the exercise results.
</t>
    </r>
    <r>
      <rPr>
        <i/>
        <sz val="10"/>
        <color rgb="FF000000"/>
        <rFont val="Arial"/>
        <family val="2"/>
      </rPr>
      <t>Žemas = ESVP ir poplaniai nebuvo išbandyti; 
Vidutinis = ESVP arba poplaniai yra tikrinami, bet nėra tikrinami bent kartą per metus; 
Aukštas = ESVP arba poplaniai yra tikrinami bent kartą per metus ir atnaujinami pagal pratybų rezultatus.</t>
    </r>
  </si>
  <si>
    <r>
      <rPr>
        <sz val="10"/>
        <color rgb="FF808080"/>
        <rFont val="Arial"/>
        <family val="2"/>
      </rPr>
      <t xml:space="preserve">124. Hospital recovery plan
</t>
    </r>
    <r>
      <rPr>
        <sz val="10"/>
        <color rgb="FF000000"/>
        <rFont val="Arial"/>
        <family val="2"/>
      </rPr>
      <t xml:space="preserve"> 124. Įstaigos kasdienių funkcijų atkūrimo procedūros po ekstremaliosios situacijos. </t>
    </r>
  </si>
  <si>
    <r>
      <t xml:space="preserve">
Safety ratings: Low = Recovery plan is not documented; Average = Documented plan is complete but not easily accessible, not up to date (more than 12 months since last review/update); High = Documented plan is complete, easily accessible, and reviewed/updated at least annually.
</t>
    </r>
    <r>
      <rPr>
        <i/>
        <sz val="10"/>
        <color rgb="FF000000"/>
        <rFont val="Arial"/>
        <family val="2"/>
      </rPr>
      <t>Žemas = įstaigos veiklos atstatymo planas nėra dokumentuotas; 
Vidutinis = dokumentais patvirtintas planas yra baigtas, bet nelengvai prieinamas, neatnaujintas (daugiau nei 12 mėnesių nuo paskutinės peržiūros/atnaujinimo); 
Aukštas = dokumentuotas planas yra baigtas, lengvai pasiekiamas ir peržiūrimas / atnaujinamas bent kartą per metus.</t>
    </r>
  </si>
  <si>
    <r>
      <rPr>
        <sz val="10"/>
        <color rgb="FF808080"/>
        <rFont val="Arial Bold"/>
      </rPr>
      <t xml:space="preserve">4.3 Communication and information management
</t>
    </r>
    <r>
      <rPr>
        <sz val="10"/>
        <color rgb="FF000000"/>
        <rFont val="Arial Bold"/>
      </rPr>
      <t>4.3 Komunikacijos ir informacijos valdymas</t>
    </r>
  </si>
  <si>
    <r>
      <rPr>
        <i/>
        <sz val="10"/>
        <color rgb="FF808080"/>
        <rFont val="Arial"/>
        <family val="2"/>
      </rPr>
      <t xml:space="preserve">125. Emergency internal and external communication
</t>
    </r>
    <r>
      <rPr>
        <i/>
        <sz val="10"/>
        <color rgb="FF000000"/>
        <rFont val="Arial"/>
        <family val="2"/>
      </rPr>
      <t>125. Keitimasis informacija įstaigos viduje ir su kitomis institucijomis ekstremaliųjų situacijų metu</t>
    </r>
  </si>
  <si>
    <r>
      <rPr>
        <i/>
        <sz val="10"/>
        <color rgb="FF808080"/>
        <rFont val="Arial"/>
        <family val="2"/>
      </rPr>
      <t xml:space="preserve">Safety ratings: Low = Central internal and external communication system functions inconsistently or incompletely; operators are not trained in emergency communication; Average = System functions appropriately, operators have received some training in emergency communication, tests are not conducted at least annually; High = System functions completely and operators are fully trained in emergency use, and tests of the system are conducted at least annually.
</t>
    </r>
    <r>
      <rPr>
        <i/>
        <sz val="10"/>
        <color rgb="FF000000"/>
        <rFont val="Arial"/>
        <family val="2"/>
      </rPr>
      <t>Žemas = vidinė ir išorinė komunikacijos sistema  neveikia; 
Vidutinis = vidinė ir išorinė komunikacijos sistema  veikia, pratybos neatliekamos bent kartą per metus; 
AukštaS = vidinė ir išorinė komunikacijos sistema veikia pilna apimtimi, pratybos atliekamos bent kartą per metus</t>
    </r>
    <r>
      <rPr>
        <i/>
        <sz val="10"/>
        <color rgb="FF808080"/>
        <rFont val="Arial"/>
        <family val="2"/>
      </rPr>
      <t>.</t>
    </r>
  </si>
  <si>
    <r>
      <rPr>
        <i/>
        <sz val="10"/>
        <color rgb="FF808080"/>
        <rFont val="Arial"/>
        <family val="2"/>
      </rPr>
      <t xml:space="preserve">126. External stakeholder directory
</t>
    </r>
    <r>
      <rPr>
        <i/>
        <sz val="10"/>
        <color rgb="FF000000"/>
        <rFont val="Arial"/>
        <family val="2"/>
      </rPr>
      <t>126. Civilinių subjektų, kitų sveikatos priežiūros įstaigų sąrašas ir kontaktai</t>
    </r>
  </si>
  <si>
    <r>
      <rPr>
        <i/>
        <sz val="10"/>
        <color rgb="FF808080"/>
        <rFont val="Arial"/>
        <family val="2"/>
      </rPr>
      <t xml:space="preserve">
Safety ratings: Low = Directory of external stakeholders does not exist; Average = Directory exists but is not current (more than 3 months since it was updated); High = Directory is available, is up to date and is held by key emergency response staff.
</t>
    </r>
    <r>
      <rPr>
        <i/>
        <sz val="10"/>
        <color rgb="FF000000"/>
        <rFont val="Arial"/>
        <family val="2"/>
      </rPr>
      <t>Žemas = Išorinių suinteresuotųjų šalių sąrašas neegzistuoja; 
Vidutinis = sąrašas egzistuoja, bet neatnaujintas (praėjo daugiau nei 3 mėnesiai nuo jo atnaujinimo); 
Aukštas = sąrašas yra prieinamas, atnaujintas ir saugomas įstaigos ekstremaliųjų situacijų valdymo koordinatoriaus (civilinės saugos specialisto).</t>
    </r>
  </si>
  <si>
    <r>
      <rPr>
        <i/>
        <sz val="10"/>
        <color rgb="FF808080"/>
        <rFont val="Arial"/>
        <family val="2"/>
      </rPr>
      <t xml:space="preserve">127. Procedures for communicating with the public and media
</t>
    </r>
    <r>
      <rPr>
        <i/>
        <sz val="10"/>
        <color rgb="FF000000"/>
        <rFont val="Arial"/>
        <family val="2"/>
      </rPr>
      <t>127. Bendravimo su visuomene ir žiniasklaida tvarka</t>
    </r>
  </si>
  <si>
    <r>
      <rPr>
        <i/>
        <sz val="10"/>
        <color rgb="FF808080"/>
        <rFont val="Arial"/>
        <family val="2"/>
      </rPr>
      <t xml:space="preserve">Safety ratings: Low = Procedures do not exist, no spokesperson nominated; Average = Procedures exist and nominated spokespersons have been trained; High = Procedures exist, nominated spokespersons have been trained, and procedures have been tested at least annually.
</t>
    </r>
    <r>
      <rPr>
        <i/>
        <sz val="10"/>
        <color rgb="FF000000"/>
        <rFont val="Arial"/>
        <family val="2"/>
      </rPr>
      <t>Žemas = procedūrų nėra, atstovas spaudai nepaskirtas;
Vidutinis = Procedūros egzistuoja ir paskirti atstovai buvo apmokyti; 
Aukštas = Procedūros yra, paskirti atstovai buvo apmokyti ir procedūros buvo išbandytos bent kartą per metus.</t>
    </r>
  </si>
  <si>
    <r>
      <rPr>
        <i/>
        <sz val="10"/>
        <color rgb="FF808080"/>
        <rFont val="Arial"/>
        <family val="2"/>
      </rPr>
      <t xml:space="preserve">128. Management of patient information
</t>
    </r>
    <r>
      <rPr>
        <i/>
        <sz val="10"/>
        <color rgb="FF000000"/>
        <rFont val="Arial"/>
        <family val="2"/>
      </rPr>
      <t>128. Pacientų duomenų tvarkymas</t>
    </r>
  </si>
  <si>
    <r>
      <rPr>
        <i/>
        <sz val="10"/>
        <color rgb="FF808080"/>
        <rFont val="Arial"/>
        <family val="2"/>
      </rPr>
      <t xml:space="preserve">Safety ratings: Low = Procedures for emergency situations do not exist; Average = Procedures for emergency situations exist and personnel have been trained but no resources are available; High = Procedures for emergency situations exist, personnel have been trained, and resources are in place for implementation.
</t>
    </r>
    <r>
      <rPr>
        <i/>
        <sz val="10"/>
        <color rgb="FF000000"/>
        <rFont val="Arial"/>
        <family val="2"/>
      </rPr>
      <t>Žemas = ekstremaliųjų situacijų procedūrų nėra; 
Vidutinis = egzistuoja ekstremaliųjų situacijų procedūros ir darbuotojai buvo apmokyti, bet nėra išteklių; 
Aukštas = avarinėms situacijoms taikomos procedūros, personalas buvo apmokytas, o įgyvendinimui yra skirti ištekliai.</t>
    </r>
  </si>
  <si>
    <r>
      <rPr>
        <sz val="10"/>
        <color rgb="FF808080"/>
        <rFont val="Arial Bold"/>
      </rPr>
      <t xml:space="preserve">4.4 Human resources
</t>
    </r>
    <r>
      <rPr>
        <sz val="10"/>
        <color rgb="FF000000"/>
        <rFont val="Arial Bold"/>
      </rPr>
      <t>4.4 Žmogiškieji ištekliai</t>
    </r>
  </si>
  <si>
    <r>
      <rPr>
        <i/>
        <sz val="10"/>
        <color rgb="FF808080"/>
        <rFont val="Arial"/>
        <family val="2"/>
      </rPr>
      <t xml:space="preserve">129. Staff contact list
</t>
    </r>
    <r>
      <rPr>
        <i/>
        <sz val="10"/>
        <color rgb="FF000000"/>
        <rFont val="Arial"/>
        <family val="2"/>
      </rPr>
      <t>129. Darbuotojų kontaktų sąrašas</t>
    </r>
  </si>
  <si>
    <r>
      <rPr>
        <i/>
        <sz val="10"/>
        <color rgb="FF808080"/>
        <rFont val="Arial"/>
        <family val="2"/>
      </rPr>
      <t xml:space="preserve">Safety ratings: Low = Contact list does not exist; Average = List exists, but is not current (more than 3 months since it was updated); High = List is available and up to date.
</t>
    </r>
    <r>
      <rPr>
        <i/>
        <sz val="10"/>
        <color rgb="FF000000"/>
        <rFont val="Arial"/>
        <family val="2"/>
      </rPr>
      <t>Žemas = kontaktų sąrašo nėra; 
Vidutinis = sąrašas egzistuoja, bet nėra aktualus (praėjo daugiau nei 3 mėnesiai nuo jo atnaujinimo); 
Aukštas = sąrašas yra prieinamas ir atnaujintas.</t>
    </r>
  </si>
  <si>
    <r>
      <rPr>
        <i/>
        <sz val="10"/>
        <color rgb="FF808080"/>
        <rFont val="Arial"/>
        <family val="2"/>
      </rPr>
      <t xml:space="preserve">130. Staff availability
</t>
    </r>
    <r>
      <rPr>
        <i/>
        <sz val="10"/>
        <color rgb="FF000000"/>
        <rFont val="Arial"/>
        <family val="2"/>
      </rPr>
      <t>131. Darbuotojų užimtų etatų skaičius</t>
    </r>
  </si>
  <si>
    <r>
      <rPr>
        <i/>
        <sz val="10"/>
        <color rgb="FF808080"/>
        <rFont val="Arial"/>
        <family val="2"/>
      </rPr>
      <t xml:space="preserve">Safety ratings: Low = Less than 50% of staff are available to run each department adequately; Average = 50−80% of staff are available; High = 80−100% of staff are available.
</t>
    </r>
    <r>
      <rPr>
        <i/>
        <sz val="10"/>
        <color rgb="FF000000"/>
        <rFont val="Arial"/>
        <family val="2"/>
      </rPr>
      <t>Žemas = mažiau nei 50 % darbuotojų gali vykdyti veiklą; 
Vidutiniškai = 50–80% darbuotojų gali vykdyti veiklą; 
Aukštas = 80–100% darbuotojų gali vykdyti veiklą.</t>
    </r>
  </si>
  <si>
    <r>
      <rPr>
        <i/>
        <sz val="10"/>
        <color rgb="FF808080"/>
        <rFont val="Arial"/>
        <family val="2"/>
      </rPr>
      <t xml:space="preserve">131. Mobilization and recruitment of personnel during an emergency or disaster
</t>
    </r>
    <r>
      <rPr>
        <i/>
        <sz val="10"/>
        <color rgb="FF000000"/>
        <rFont val="Arial"/>
        <family val="2"/>
      </rPr>
      <t>131. Papildomo personalo pasitelkimas ekstremaliosios situacijos  metu</t>
    </r>
  </si>
  <si>
    <r>
      <rPr>
        <i/>
        <sz val="10"/>
        <color rgb="FF808080"/>
        <rFont val="Arial"/>
        <family val="2"/>
      </rPr>
      <t xml:space="preserve">
Safety ratings: Low = Procedures do not exist or exist only in a document; Average = Procedures exist and personnel have been trained, but the human resources for an emergency situation are not available; High = Procedures exist, personnel have been trained, and the human resources are available to meet anticipated needs in an emergency.
</t>
    </r>
    <r>
      <rPr>
        <i/>
        <sz val="10"/>
        <color rgb="FF000000"/>
        <rFont val="Arial"/>
        <family val="2"/>
      </rPr>
      <t>Žemas = procedūros neegzistuoja arba yra tik dokumente; 
Vidutinis = procedūros egzistuoja ir personalas buvo apmokytas, bet nėra žmogiškųjų išteklių ekstremaliai situacijai;
Aukštas = procedūros yra, personalas buvo apmokytas, o žmogiškieji ištekliai yra prieinami numatytiems poreikiams patenkinti kritiniu atveju.</t>
    </r>
  </si>
  <si>
    <r>
      <rPr>
        <i/>
        <sz val="10"/>
        <color rgb="FF808080"/>
        <rFont val="Arial"/>
        <family val="2"/>
      </rPr>
      <t xml:space="preserve">132. Duties assigned to personnel for emergency or disaster response and recovery
</t>
    </r>
    <r>
      <rPr>
        <i/>
        <sz val="10"/>
        <color rgb="FF000000"/>
        <rFont val="Arial"/>
        <family val="2"/>
      </rPr>
      <t>132. Personalo pareigos, ekstremaliosios situacijos metu</t>
    </r>
  </si>
  <si>
    <r>
      <rPr>
        <i/>
        <sz val="10"/>
        <color rgb="FF808080"/>
        <rFont val="Arial"/>
        <family val="2"/>
      </rPr>
      <t xml:space="preserve">
Safety ratings: Low = Emergency assignments do not exist or are not documented; Average = Duties are identified, some (but not all) personnel receive written assignments or training; High = Written duties are assigned, and training or an exercise is conducted for all personnel at least annually.
</t>
    </r>
    <r>
      <rPr>
        <i/>
        <sz val="10"/>
        <color rgb="FF000000"/>
        <rFont val="Arial"/>
        <family val="2"/>
      </rPr>
      <t>Žemas = ekstremaliųjų situacijų veiksmų kortelių nėra arba jie nėra dokumentuoti; 
Vidutinis = pareigos yra nustatytos, kai kurie (bet ne visi) darbuotojai gauna rašytines užduotis arba apmokomi; 
Aukštas = paskiriamos rašytinės pareigos ir bent kartą per metus organizuojami visų darbuotojų mokymai arba pratybos.</t>
    </r>
  </si>
  <si>
    <r>
      <rPr>
        <i/>
        <sz val="10"/>
        <color rgb="FF808080"/>
        <rFont val="Arial"/>
        <family val="2"/>
      </rPr>
      <t xml:space="preserve">133. Well-being of hospital personnel during an emergency or disaster
</t>
    </r>
    <r>
      <rPr>
        <i/>
        <sz val="10"/>
        <color rgb="FF000000"/>
        <rFont val="Arial"/>
        <family val="2"/>
      </rPr>
      <t>133. Įstaigos personalo būtinų poreikių užtikrinimas</t>
    </r>
  </si>
  <si>
    <r>
      <rPr>
        <i/>
        <sz val="10"/>
        <color rgb="FF808080"/>
        <rFont val="Arial"/>
        <family val="2"/>
      </rPr>
      <t xml:space="preserve">Safety ratings: Low = A designated space and measures do not exist; Average = Space has been designated, but measures cover less than 72 hours; High = Measures are ensured for at least 72 hours.
</t>
    </r>
    <r>
      <rPr>
        <i/>
        <sz val="10"/>
        <color rgb="FF000000"/>
        <rFont val="Arial"/>
        <family val="2"/>
      </rPr>
      <t>Žemas = nėra paskirtos vietos ir priemonių, susitarimo su savivaldybe; 
Vidutinis = vieta įstaigoje paskirta/sudaryti susitarimai su savivaldybe, bet priemonės apima mažiau nei 72 valandas; 
Aukštas = priemonės užtikrinamos mažiausiai 72 valandas.</t>
    </r>
  </si>
  <si>
    <r>
      <rPr>
        <sz val="10"/>
        <color rgb="FF808080"/>
        <rFont val="Arial Bold"/>
      </rPr>
      <t xml:space="preserve">4.5 Logistics and finance
</t>
    </r>
    <r>
      <rPr>
        <sz val="10"/>
        <color rgb="FF000000"/>
        <rFont val="Arial Bold"/>
      </rPr>
      <t>4.5 Logistika ir finansai</t>
    </r>
  </si>
  <si>
    <r>
      <rPr>
        <i/>
        <sz val="10"/>
        <color rgb="FF808080"/>
        <rFont val="Arial"/>
        <family val="2"/>
      </rPr>
      <t xml:space="preserve">134. Agreements with local suppliers and vendors for emergencies and disasters
</t>
    </r>
    <r>
      <rPr>
        <i/>
        <sz val="10"/>
        <color rgb="FF000000"/>
        <rFont val="Arial"/>
        <family val="2"/>
      </rPr>
      <t>134. Sutartys su vietiniais tiekėjais ir pardavėjais ekstremaliųjų situacijų atvejais</t>
    </r>
  </si>
  <si>
    <r>
      <rPr>
        <i/>
        <sz val="10"/>
        <color rgb="FF808080"/>
        <rFont val="Arial"/>
        <family val="2"/>
      </rPr>
      <t xml:space="preserve">Safety ratings: Low = No arrangements exist; Average = Arrangements exist, but are not fully operational; High = Arrangements exist and are fully operational.
</t>
    </r>
    <r>
      <rPr>
        <i/>
        <sz val="10"/>
        <color rgb="FF000000"/>
        <rFont val="Arial"/>
        <family val="2"/>
      </rPr>
      <t xml:space="preserve">
Žemas = nėra susitarimų; 
Vidutinis = susitarimai egzistuoja, bet neveikia iki galo; 
Aukštas = susitarimai egzistuoja ir visiškai veikia.</t>
    </r>
  </si>
  <si>
    <r>
      <rPr>
        <i/>
        <sz val="10"/>
        <color rgb="FF808080"/>
        <rFont val="Arial"/>
        <family val="2"/>
      </rPr>
      <t xml:space="preserve">135. Transportation during an emergency
</t>
    </r>
    <r>
      <rPr>
        <i/>
        <sz val="10"/>
        <color rgb="FF000000"/>
        <rFont val="Arial"/>
        <family val="2"/>
      </rPr>
      <t xml:space="preserve"> 135. Pacientų, nukentėjusiųjų transportavimas</t>
    </r>
  </si>
  <si>
    <r>
      <t xml:space="preserve">Safety ratings: Low = Ambulances and other vehicles and modes of transportation are not available; Average = Some vehicles are available, but not in sufficient numbers for a major emergency or disaster; High = Appropriate vehicles in sufficient numbers are available during emergencies/disasters.
</t>
    </r>
    <r>
      <rPr>
        <i/>
        <sz val="10"/>
        <color rgb="FF000000"/>
        <rFont val="Arial"/>
        <family val="2"/>
      </rPr>
      <t>Žemas = greitosios pagalbos automobiliai ir kitos transporto priemonės bei transportavimo būdai nepasiekiami; 
Vidutinis = kai kurios transporto priemonės yra prieinamos, tačiau jų nėra pakankamai ekstremaliosios situacijos atvejui;  
Didelis = ekstremaliosios situacijos atveju yra pakankamai tinkamų transporto priemonių.</t>
    </r>
  </si>
  <si>
    <r>
      <rPr>
        <i/>
        <sz val="10"/>
        <color rgb="FF808080"/>
        <rFont val="Arial"/>
        <family val="2"/>
      </rPr>
      <t xml:space="preserve">136. Food and drinking-water during an emergency
</t>
    </r>
    <r>
      <rPr>
        <i/>
        <sz val="10"/>
        <color rgb="FF000000"/>
        <rFont val="Arial"/>
        <family val="2"/>
      </rPr>
      <t>136. Maistas ir geriamasis vanduo ekstremaliosios situacijos atveju</t>
    </r>
  </si>
  <si>
    <r>
      <t xml:space="preserve">Safety ratings: Low = Procedures for food and drinking-water for emergencies are non-existent; Average = Procedures exist, food and drinking-water is guaranteed for less than 72 hours; High = Food and drinking-water for emergencies is guaranteed for at least 72 hours.
</t>
    </r>
    <r>
      <rPr>
        <i/>
        <sz val="10"/>
        <color rgb="FF000000"/>
        <rFont val="Arial"/>
        <family val="2"/>
      </rPr>
      <t>Žemas = maisto ir geriamojo vandens procedūrų, skirtų ekstremaliosioms situacijoms, nėra; 
Vidutinis = procedūros yra, maistas ir geriamasis vanduo garantuojamas mažiau nei 72 valandas; 
Aukštas = maistui ir geriamajam vandeniui Ektremaliųjų situacijų atvejais garantuojama mažiausiai 72 valandas.</t>
    </r>
  </si>
  <si>
    <r>
      <rPr>
        <sz val="10"/>
        <color rgb="FF808080"/>
        <rFont val="Arial"/>
        <family val="2"/>
      </rPr>
      <t xml:space="preserve">137. Financial resources for emergencies and disasters
</t>
    </r>
    <r>
      <rPr>
        <sz val="10"/>
        <color rgb="FF000000"/>
        <rFont val="Arial"/>
        <family val="2"/>
      </rPr>
      <t>137. Finansiniai ištekliai ekstremaliųjų situacijų atveju</t>
    </r>
  </si>
  <si>
    <r>
      <t xml:space="preserve">Safety ratings: Low = Emergency budget or mechanism to access emergency funds is not in place; Average = Funds are budgeted and mechanisms are available but cover less than 72 hours; High = Sufficient funds are guaranteed for 72 hours or more.
</t>
    </r>
    <r>
      <rPr>
        <i/>
        <sz val="10"/>
        <color rgb="FF000000"/>
        <rFont val="Arial"/>
        <family val="2"/>
      </rPr>
      <t>Žemas = biudžetas nesuplanuotas arba lėšų gavimo mechanizmas nėra sukurtas; 
Vidutinis = lėšos yra įtrauktos į biudžetą ir mechanizmai yra prieinami, tačiau jie apima mažiau nei 72 valandas; 
Aukštas = pakankamai lėšų garantuojama 72 valandoms ar ilgiau.</t>
    </r>
  </si>
  <si>
    <r>
      <rPr>
        <sz val="10"/>
        <color rgb="FF808080"/>
        <rFont val="Arial Bold"/>
      </rPr>
      <t xml:space="preserve">4.6 Patient care and support services
</t>
    </r>
    <r>
      <rPr>
        <sz val="10"/>
        <color rgb="FF000000"/>
        <rFont val="Arial Bold"/>
      </rPr>
      <t>4.6 Pacientų priežiūros ir pagalbos paslaugos</t>
    </r>
  </si>
  <si>
    <r>
      <rPr>
        <i/>
        <sz val="10"/>
        <color rgb="FF808080"/>
        <rFont val="Arial"/>
        <family val="2"/>
      </rPr>
      <t xml:space="preserve">138. Continuity of emergency and critical care services
</t>
    </r>
    <r>
      <rPr>
        <i/>
        <sz val="10"/>
        <color rgb="FF000000"/>
        <rFont val="Arial"/>
        <family val="2"/>
      </rPr>
      <t>138. Įstaigoje numatytos kritinių paslaugų užtikrinimo procedūros</t>
    </r>
  </si>
  <si>
    <r>
      <rPr>
        <i/>
        <sz val="10"/>
        <color rgb="FF808080"/>
        <rFont val="Arial"/>
        <family val="2"/>
      </rPr>
      <t xml:space="preserve">
Safety ratings: Low = Procedures do not exist or exist only as a document; Average = Procedures exist, personnel have been trained but would not be available at all times; High = Procedures exist, personnel have been trained, and resources are available to implement procedures at maximum hospital capacity for emergency and disaster situations at all times.
</t>
    </r>
    <r>
      <rPr>
        <i/>
        <sz val="10"/>
        <color rgb="FF000000"/>
        <rFont val="Arial"/>
        <family val="2"/>
      </rPr>
      <t xml:space="preserve">
Žemas = procedūros neegzistuoja arba egzistuoja tik kaip dokumentas; 
Vidutinis = procedūros egzistuoja, personalas buvo apmokytas, bet ne visada pasiekiamas; 
Aukštas = procedūros yra, personalas buvo apmokytas, o ištekliai yra prieinami procedūroms įgyvendinti esant maksimaliam įstaigos pajėgumui ekstremaliose situacijose atveju.</t>
    </r>
  </si>
  <si>
    <r>
      <t xml:space="preserve">139. Continuity of essential clinical support services
</t>
    </r>
    <r>
      <rPr>
        <i/>
        <sz val="10"/>
        <color rgb="FF000000"/>
        <rFont val="Arial"/>
        <family val="2"/>
      </rPr>
      <t>139. Pagrindinių klinikinės pagalbos paslaugų tęstinumas</t>
    </r>
  </si>
  <si>
    <r>
      <t xml:space="preserve">Safety ratings: Low = Procedures do not exist or exist only as a document; Average = Procedures exists and personnel have been trained but would not be available at all times; High = Procedures exists, personnel have been trained, and resources are available to implement procedures at maximum hospital capacity for emergency and disaster situations at all times.
</t>
    </r>
    <r>
      <rPr>
        <i/>
        <sz val="10"/>
        <color rgb="FF000000"/>
        <rFont val="Arial"/>
        <family val="2"/>
      </rPr>
      <t>Žemas = procedūros neegzistuoja arba egzistuoja tik kaip dokumentas; 
Vidutinis = procedūros egzistuoja ir personalas buvo apmokytas, bet ne visada pasiekiamas; 
Aukštas = procedūros yra, personalas buvo apmokytas, o ištekliai yra prieinami procedūroms įgyvendinti maksimaliai išnaudojus įstaigos  pajėgumą ekstremsliose situacijos atveju.</t>
    </r>
  </si>
  <si>
    <r>
      <rPr>
        <i/>
        <sz val="10"/>
        <color rgb="FF808080"/>
        <rFont val="Arial"/>
        <family val="2"/>
      </rPr>
      <t xml:space="preserve">140. Expansion of usable space for mass casualty incidents
</t>
    </r>
    <r>
      <rPr>
        <i/>
        <sz val="10"/>
        <color rgb="FF000000"/>
        <rFont val="Arial"/>
        <family val="2"/>
      </rPr>
      <t>140. Alternatyvių vietų numatymas masininių nelaimių atvejais</t>
    </r>
  </si>
  <si>
    <r>
      <t xml:space="preserve">Safety ratings: Low = Space for expansion has not been identified; Average = Space has been identified; equipment, supplies and procedures are available to carry out the expansion and staff have been trained, but testing has not been conducted; High = Procedures exist and have been tested, personnel have been trained, and equipment, supplies and other resources are available to carry out the expansion of space.
</t>
    </r>
    <r>
      <rPr>
        <i/>
        <sz val="10"/>
        <color rgb="FF000000"/>
        <rFont val="Arial"/>
        <family val="2"/>
      </rPr>
      <t>Žemas = erdvės plėtrai nenustatyta; 
Vidutinis amžius = erdvė nustatyta; yra įranga, reikmenys ir procedūros plėtrai atlikti, o darbuotojai buvo apmokyti, tačiau bandymai nebuvo atlikti; 
Aukštas = procedūros egzistuoja ir buvo išbandytos, personalas buvo apmokytas, o įranga, reikmenys ir kiti ištekliai erdvės išplėtimui atlikti.</t>
    </r>
  </si>
  <si>
    <r>
      <rPr>
        <i/>
        <sz val="10"/>
        <color rgb="FF808080"/>
        <rFont val="Arial"/>
        <family val="2"/>
      </rPr>
      <t xml:space="preserve">141. Triage for major emergencies and disasters
</t>
    </r>
    <r>
      <rPr>
        <i/>
        <sz val="10"/>
        <color rgb="FF000000"/>
        <rFont val="Arial"/>
        <family val="2"/>
      </rPr>
      <t>141. Triažas didelių ekstremalių situacijų atveju</t>
    </r>
  </si>
  <si>
    <r>
      <rPr>
        <i/>
        <sz val="10"/>
        <color rgb="FF808080"/>
        <rFont val="Arial"/>
      </rPr>
      <t xml:space="preserve">
Safety ratings: Low = Designated triage location or procedures do not exist; Average = Triage location and procedures exist and personnel have been trained, but procedures have not been tested for emergency and disaster situations; High = Location and procedures exist and have been tested, personnel have been trained, and resources are in place to implement at maximum hospital capacity in emergency and disaster situations.
</t>
    </r>
    <r>
      <rPr>
        <i/>
        <sz val="10"/>
        <color rgb="FF000000"/>
        <rFont val="Arial"/>
      </rPr>
      <t xml:space="preserve">Žemas = nėra paskirtos skirstymo vietos arba procedūrų; 
Vidutinis = triažo vieta ir procedūros egzistuoja, o personalas buvo apmokytas, tačiau procedūros nebuvo išbandytos; 
Aukštas = vieta ir procedūros egzistuoja ir buvo išbandytos, personalas buvo apmokytas, o ištekliai yra skirti maksimaliam įstaigos pajėgumui įgyvendinti ekstremalių jų situacijų atveju.
JEIGU ĮSTAIGA ŠIOS VEIKLOS NEVYKDO, ATSAKYMO NEŽYMĖKITE </t>
    </r>
  </si>
  <si>
    <r>
      <rPr>
        <i/>
        <sz val="10"/>
        <color rgb="FF808080"/>
        <rFont val="Arial"/>
        <family val="2"/>
      </rPr>
      <t xml:space="preserve">142. Triage tags and other logistical supplies for mass casualty incidents
</t>
    </r>
    <r>
      <rPr>
        <i/>
        <sz val="10"/>
        <color rgb="FF000000"/>
        <rFont val="Arial"/>
        <family val="2"/>
      </rPr>
      <t>142. Rūšiavimo kortelės ir kiti logistikos reikmenys masinių ekstremaliųjų situacijų atveju</t>
    </r>
  </si>
  <si>
    <r>
      <rPr>
        <i/>
        <sz val="10"/>
        <color rgb="FF808080"/>
        <rFont val="Arial"/>
      </rPr>
      <t xml:space="preserve">Safety ratings: Low = Nonexistent; Average = Supply covers less than 72 hours of maximum hospital capacity; High = Supply guaranteed for at least 72 hours of maximum hospital capacity.
</t>
    </r>
    <r>
      <rPr>
        <i/>
        <sz val="10"/>
        <color rgb="FF000000"/>
        <rFont val="Arial"/>
      </rPr>
      <t xml:space="preserve">Žemas = nėra;
Vidutinis = teikimas apima mažaiau nei 72 val. didžiausio įstaigos pajėgumo;
Aukštas = eikiamas garantuotas, mažiausiai 72 val. maksimaliam įstaigos pajėgumui.
JEIGU ĮSTAIGA ŠIOS VEIKLOS NEVYKDO, ATSAKYMO NEŽYMĖKITE </t>
    </r>
  </si>
  <si>
    <r>
      <rPr>
        <i/>
        <sz val="10"/>
        <color rgb="FF808080"/>
        <rFont val="Arial"/>
        <family val="2"/>
      </rPr>
      <t xml:space="preserve">143. System for referral, transfer and reception of patients
</t>
    </r>
    <r>
      <rPr>
        <i/>
        <sz val="10"/>
        <color rgb="FF000000"/>
        <rFont val="Arial"/>
        <family val="2"/>
      </rPr>
      <t>143. Pacientų siuntimo, perdavimo ir priėmimo sistema</t>
    </r>
  </si>
  <si>
    <r>
      <rPr>
        <i/>
        <sz val="10"/>
        <color rgb="FF808080"/>
        <rFont val="Arial"/>
        <family val="2"/>
      </rPr>
      <t xml:space="preserve">Safety ratings: Low = Procedures do not exist or exist only as a document; Average = Procedures exist and personnel have been trained, but procedures have not been tested for emergency or disaster situations; High = Procedures exist and have been tested, personnel have been trained, and resources are available to implement measures at maximum hospital capacity in emergency or disaster situations.
</t>
    </r>
    <r>
      <rPr>
        <i/>
        <sz val="10"/>
        <color rgb="FF000000"/>
        <rFont val="Arial"/>
        <family val="2"/>
      </rPr>
      <t>Žemas = procedūros neegzistuoja arba egzistuoja tik kaip dokumentas; 
Vidutinis = procedūros egzistuoja ir personalas buvo apmokytas, tačiau procedūros nebuvo išbandytos ektremaliųjų situacijų metu;  
Aukštas = procedūros egzistuoja ir buvo išbandytos, personalas buvo apmokytas, o ištekliai yra skirti maksimaliam įstaigos pajėgumui įgyvendinti ekstremaliosios situacijos atveju.</t>
    </r>
  </si>
  <si>
    <r>
      <rPr>
        <i/>
        <sz val="10"/>
        <color rgb="FF808080"/>
        <rFont val="Arial"/>
        <family val="2"/>
      </rPr>
      <t xml:space="preserve">144. Infection surveillance, prevention, and control procedures
</t>
    </r>
    <r>
      <rPr>
        <i/>
        <sz val="10"/>
        <color rgb="FF000000"/>
        <rFont val="Arial"/>
        <family val="2"/>
      </rPr>
      <t>144. Infekcijų priežiūros, prevencijos ir kontrolės procedūros</t>
    </r>
  </si>
  <si>
    <r>
      <t xml:space="preserve">Safety ratings: Low = Policies and procedures do not exist; standard precautions for infection prevention and control are not followed routinely; Average = Policies and procedures exist, standard precautions are routinely followed, personnel have been trained, but the level of resources required for emergency and disaster situations, including epidemics, is not available; High = Policies and procedures exist, infection prevention and control measures are in place, personnel have been trained, and resources are available to implement measures at maximum hospital capacity in emergency and disaster situations.
</t>
    </r>
    <r>
      <rPr>
        <i/>
        <sz val="10"/>
        <color rgb="FF000000"/>
        <rFont val="Arial"/>
        <family val="2"/>
      </rPr>
      <t>Žemas = politikos ir procedūrų nėra; standartinių atsargumo priemonių infekcijų prevencijai ir kontrolei nesilaikoma įprastai; 
Vidutinis = politika ir procedūros egzistuoja, įprastai laikomasi standartinių atsargumo priemonių, personalas buvo apmokytas, tačiau ekstremaliosioms situacijoms  įskaitant epidemijas, reikalingų išteklių lygis nėra prieinamas; 
Aukštas = yra politika ir procedūros, taikomos infekcijų prevencijos ir kontrolės priemonės, personalas buvo apmokytas ir yra išteklių, kad būtų galima įgyvendinti maksimalius įstaigos pajėgumus ekstremaliosios situacijos atveju</t>
    </r>
  </si>
  <si>
    <r>
      <rPr>
        <i/>
        <sz val="10"/>
        <color rgb="FF808080"/>
        <rFont val="Arial"/>
        <family val="2"/>
      </rPr>
      <t xml:space="preserve">145. Psychosocial services
</t>
    </r>
    <r>
      <rPr>
        <i/>
        <sz val="10"/>
        <color rgb="FF000000"/>
        <rFont val="Arial"/>
        <family val="2"/>
      </rPr>
      <t>145. Psichosocialinės pagalbos teikimas</t>
    </r>
  </si>
  <si>
    <r>
      <t xml:space="preserve">Safety ratings: Low = Procedures do not exist or exist only as a document; Average = Procedures exist and personnel have been trained, but the level of resources required for emergency and disaster situations is not available; High = Procedures exist, personnel have been trained, and resources are available for implementation of procedures at maximum hospital capacity in emergency and disaster situations.
</t>
    </r>
    <r>
      <rPr>
        <i/>
        <sz val="10"/>
        <color rgb="FF000000"/>
        <rFont val="Arial"/>
        <family val="2"/>
      </rPr>
      <t xml:space="preserve">Žemas = procedūros neegzistuoja arba egzistuoja tik kaip dokumentas; 
Vidutinis = procedūros egzistuoja ir personalas buvo apmokytas, tačiau ekstremaliosioms situacijoms reikalingų išteklių lygio nėra; 
Aukštas = procedūros yra, personalas buvo apmokytas ir yra išteklių procedūroms įgyvendinti esant maksimaliam įstaigos pajėgumui Ekstremaliose situacijose. </t>
    </r>
  </si>
  <si>
    <r>
      <rPr>
        <i/>
        <sz val="10"/>
        <color rgb="FF808080"/>
        <rFont val="Arial"/>
        <family val="2"/>
      </rPr>
      <t xml:space="preserve">146. Post-mortem procedures in a mass fatality incident
</t>
    </r>
    <r>
      <rPr>
        <i/>
        <sz val="10"/>
        <color rgb="FF000000"/>
        <rFont val="Arial"/>
        <family val="2"/>
      </rPr>
      <t>146. Mirusiujų kūnų laikymas</t>
    </r>
  </si>
  <si>
    <r>
      <rPr>
        <i/>
        <sz val="10"/>
        <color rgb="FF808080"/>
        <rFont val="Arial"/>
      </rPr>
      <t xml:space="preserve">Safety ratings: Low = Procedures for a mass fatality incident do not exist or exist only as a document; Average = Procedures exist and personnel have been trained, but the level of resources required for emergency and disaster situations is not available; High = Procedures exist, personnel have been trained, and resources are available for implementation of procedures at maximum hospital capacity in emergency and disaster situations
</t>
    </r>
    <r>
      <rPr>
        <i/>
        <sz val="10"/>
        <color rgb="FF000000"/>
        <rFont val="Arial"/>
      </rPr>
      <t xml:space="preserve">Žemas = masinio mirtingumo incidento procedūros neegzistuoja arba egzistuoja tik kaip dokumentas; 
Vidutinis = Procedūros egzistuoja ir personalas buvo apmokytas, tačiau ekstremaliųjų situacijų atveju reikalingų išteklių lygio nėra; 
Aukštas = Procedūros yra, personalas buvo apmokytas ir yra išteklių procedūroms įgyvendinti esant maksimaliam įstaigos pajėgumui ekstremaliosiose situacijose.
*JEI ĮSTAIGA ŠIOS VEIKLOS NEVYKDO, ATSAKYMO NEŽYMĖKITE </t>
    </r>
  </si>
  <si>
    <r>
      <rPr>
        <sz val="10"/>
        <color rgb="FF808080"/>
        <rFont val="Arial Bold"/>
      </rPr>
      <t xml:space="preserve">4.7 Evacuation, decontamination and security
</t>
    </r>
    <r>
      <rPr>
        <sz val="10"/>
        <color rgb="FF000000"/>
        <rFont val="Arial Bold"/>
      </rPr>
      <t xml:space="preserve">4.7 Evakuacija, nukenksminimas ir saugumas
</t>
    </r>
  </si>
  <si>
    <r>
      <rPr>
        <i/>
        <sz val="10"/>
        <color rgb="FF808080"/>
        <rFont val="Arial"/>
        <family val="2"/>
      </rPr>
      <t xml:space="preserve">147. Evacuation plan
</t>
    </r>
    <r>
      <rPr>
        <i/>
        <sz val="10"/>
        <color rgb="FF000000"/>
        <rFont val="Arial"/>
        <family val="2"/>
      </rPr>
      <t>147. Evakuacijos planas</t>
    </r>
  </si>
  <si>
    <r>
      <rPr>
        <i/>
        <sz val="10"/>
        <color rgb="FF808080"/>
        <rFont val="Arial"/>
        <family val="2"/>
      </rPr>
      <t xml:space="preserve">Safety ratings: Low = Plan does not exist or exists only as a document; Average = Plan exists and personnel have been trained in procedures, but tests are not conducted regularly; High = Plan exists, personnel have been trained, and evacuation drills are held at least annually.
</t>
    </r>
    <r>
      <rPr>
        <i/>
        <sz val="10"/>
        <color rgb="FF000000"/>
        <rFont val="Arial"/>
        <family val="2"/>
      </rPr>
      <t xml:space="preserve">
Žemas = plano nėra arba jis egzistuoja tik kaip dokumentas;
Vidutinis = planas yra ir personalas buvo apmokytas procedūrų, bet testai nėra atliekami reguliariai; 
Aukštas = planas yra, personalas buvo apmokytas, o evakuacijos pratybos rengiamos bent kartą per metus</t>
    </r>
  </si>
  <si>
    <r>
      <rPr>
        <i/>
        <sz val="10"/>
        <color rgb="FF808080"/>
        <rFont val="Arial"/>
        <family val="2"/>
      </rPr>
      <t xml:space="preserve">148. Decontamination for chemical/biological hazards
</t>
    </r>
    <r>
      <rPr>
        <i/>
        <sz val="10"/>
        <color rgb="FF000000"/>
        <rFont val="Arial"/>
        <family val="2"/>
      </rPr>
      <t>148. Cheminių ir radiologinių pavojų nukenksminimas</t>
    </r>
  </si>
  <si>
    <t>BC</t>
  </si>
  <si>
    <r>
      <t xml:space="preserve">Safety ratings: Low = No personal protective equipment is available for immediate use by hospital staff, or no decontamination area exists; Average = Personal protective equipment is available for immediate use, decontamination areas are established, staff training and drills are not conducted annually; High = Personal protective equipment is available for immediate use, decontamination areas are established and personnel are trained and tested at least annually.
</t>
    </r>
    <r>
      <rPr>
        <i/>
        <sz val="10"/>
        <color rgb="FF000000"/>
        <rFont val="Arial"/>
        <family val="2"/>
      </rPr>
      <t>Žemas = nėra asmeninių apsaugos priemonių, kurias įstaigos personalas galėtų nedelsiant naudoti, arba nėra deaktyvavimo zonos; 
Vidutinis = asmeninės apsaugos priemonės yra prieinamos nedelsiant, yra nustatytos deaktyvavimo zonos, personalo mokymai ir pratybos nevykdomos kasmet; 
Aukštas = asmenines apsaugos priemones galima naudoti nedelsiant, nukenksminimo zonos yra sukurtos, o personalas apmokomas ir išbandomas bent kartą per metus.</t>
    </r>
  </si>
  <si>
    <r>
      <rPr>
        <i/>
        <sz val="10"/>
        <color rgb="FF808080"/>
        <rFont val="Arial"/>
        <family val="2"/>
      </rPr>
      <t xml:space="preserve">149. Personal protection equipment and isolation for infectious diseases and epidemics
</t>
    </r>
    <r>
      <rPr>
        <i/>
        <sz val="10"/>
        <color rgb="FF000000"/>
        <rFont val="Arial"/>
        <family val="2"/>
      </rPr>
      <t>149. Asmeninės apsaugos priemonės (AAP) ir izoliacija infekcinių ligų ir epidemijų atveju</t>
    </r>
  </si>
  <si>
    <t>B</t>
  </si>
  <si>
    <r>
      <rPr>
        <i/>
        <sz val="10"/>
        <color rgb="FF808080"/>
        <rFont val="Arial"/>
        <family val="2"/>
      </rPr>
      <t xml:space="preserve">Safety ratings: Low = No personal protective equipment is available for immediate use by hospital staff, or no isolation area exists; Average = Supply is available for immediate use, but is sufficient for less than 72 hours of maximum hospital capacity, isolation areas are established, staff training and testing of procedures are not conducted annually; High = Supply is guaranteed for at least 72 hours of maximum hospital capacity and alternate sources are in place for resupply, isolation areas are established, staff training and testing of procedures are conducted at least annually.
</t>
    </r>
    <r>
      <rPr>
        <i/>
        <sz val="10"/>
        <color rgb="FF000000"/>
        <rFont val="Arial"/>
        <family val="2"/>
      </rPr>
      <t xml:space="preserve">
Žemas = nėra AAP, kurias įstaigos personalas galėtų nedelsiant naudoti, arba nėra izoliacinės zonos; 
Vidutinis = tiekimo šaltinį galima naudoti nedelsiant, tačiau jo pakanka mažiau nei 30 parų, yra įrengtos izoliacinės zonos, personalo mokymai ir procedūrų tikrinimas nevykdomi kasmet; 
Aukštas = tiekimas garantuojamas 30 parų maksimaliam įstaigos pajėgumui ir yra alternatyvių tiekimo šaltinių, įrengiamos izoliacinės zonos, personalo mokymai ir procedūrų tikrinimas atliekamas bent kartą per metus</t>
    </r>
  </si>
  <si>
    <r>
      <rPr>
        <i/>
        <sz val="10"/>
        <color rgb="FF808080"/>
        <rFont val="Arial"/>
        <family val="2"/>
      </rPr>
      <t xml:space="preserve">150. Emergency security procedures
</t>
    </r>
    <r>
      <rPr>
        <i/>
        <sz val="10"/>
        <color rgb="FF000000"/>
        <rFont val="Arial"/>
        <family val="2"/>
      </rPr>
      <t>151. Neatidėliotinos saugumo procedūros</t>
    </r>
  </si>
  <si>
    <r>
      <t xml:space="preserve">Safety ratings: Low = Emergency security procedures do not exist or exist only as a document; Average = Documented procedures exist and personnel have been trained in emergency security procedures but testing is not conducted at least annually; High = Personnel are trained and tests of the documented procedures are held at least annually.
</t>
    </r>
    <r>
      <rPr>
        <i/>
        <sz val="10"/>
        <color rgb="FF000000"/>
        <rFont val="Arial"/>
        <family val="2"/>
      </rPr>
      <t>Žemas = avarinės apsaugos procedūros neegzistuoja arba egzistuoja tik kaip dokumentas; 
Vidutinis = yra dokumentuotos procedūros ir darbuotojai buvo apmokyti avarinių saugumo procedūrų, tačiau bandymai nėra atliekami bent kartą per metus; 
Aukštas = personalas apmokomas ir dokumentais pagrįstų procedūrų testai atliekami bent kartą per metus.</t>
    </r>
  </si>
  <si>
    <r>
      <rPr>
        <i/>
        <sz val="10"/>
        <color rgb="FF808080"/>
        <rFont val="Arial"/>
        <family val="2"/>
      </rPr>
      <t xml:space="preserve">151. Computer system network security
</t>
    </r>
    <r>
      <rPr>
        <i/>
        <sz val="10"/>
        <color rgb="FF000000"/>
        <rFont val="Arial"/>
        <family val="2"/>
      </rPr>
      <t>151. Kompiuterinių sistemų tinklo apsauga</t>
    </r>
  </si>
  <si>
    <r>
      <t xml:space="preserve">Safety ratings: Low = The hospital does not have a computer security system plan and procedures in place; Average = The hospital has a basic cyber security plan in place but it is not monitored and updated regularly; High = The hospital has a cyber security plan in place and it is updated regularly.
</t>
    </r>
    <r>
      <rPr>
        <i/>
        <sz val="10"/>
        <color rgb="FF000000"/>
        <rFont val="Arial"/>
        <family val="2"/>
      </rPr>
      <t>Žemas = įstaiga neturi kompiuterių saugos sistemos plano ir procedūrų; 
Vidutinis = įstaiga turi pagrindinį kibernetinio saugumo planą, tačiau jis nėra reguliariai stebimas ir neatnaujinamas; 
Aukštas = įstaiga turi įdiegtą kibernetinio saugumo planą ir jis reguliariai atnaujinamas.</t>
    </r>
  </si>
  <si>
    <r>
      <rPr>
        <b/>
        <sz val="10"/>
        <color rgb="FF808080"/>
        <rFont val="Arial"/>
      </rPr>
      <t xml:space="preserve">MODULE 2. Elements related to the structural safety of the hospital
</t>
    </r>
    <r>
      <rPr>
        <b/>
        <sz val="10"/>
        <color rgb="FF000000"/>
        <rFont val="Arial"/>
      </rPr>
      <t>MODULIS 2. Elementai, susiję su ligoninės struktūrine sauga</t>
    </r>
  </si>
  <si>
    <r>
      <rPr>
        <b/>
        <sz val="10"/>
        <color rgb="FF808080"/>
        <rFont val="Arial"/>
      </rPr>
      <t xml:space="preserve">2.1 Prior events and hazards affecting building safety
</t>
    </r>
    <r>
      <rPr>
        <b/>
        <sz val="10"/>
        <color rgb="FF000000"/>
        <rFont val="Arial"/>
      </rPr>
      <t>2.1 Ankstesni įvykiai ir pavojai, turintys įtakos pastato saugai</t>
    </r>
  </si>
  <si>
    <r>
      <rPr>
        <b/>
        <sz val="10"/>
        <color rgb="FF808080"/>
        <rFont val="Arial"/>
      </rPr>
      <t xml:space="preserve">Control
</t>
    </r>
    <r>
      <rPr>
        <b/>
        <sz val="10"/>
        <color rgb="FF000000"/>
        <rFont val="Arial"/>
      </rPr>
      <t>Reikšmė</t>
    </r>
  </si>
  <si>
    <r>
      <rPr>
        <b/>
        <sz val="10"/>
        <color rgb="FF808080"/>
        <rFont val="Arial"/>
      </rPr>
      <t>Safety level</t>
    </r>
    <r>
      <rPr>
        <b/>
        <sz val="10"/>
        <color rgb="FF000000"/>
        <rFont val="Arial"/>
      </rPr>
      <t xml:space="preserve"> 
Saugumo lygis</t>
    </r>
  </si>
  <si>
    <t xml:space="preserve">     Pildymo rekomendacijos</t>
  </si>
  <si>
    <r>
      <rPr>
        <b/>
        <sz val="10"/>
        <color rgb="FF808080"/>
        <rFont val="Arial"/>
      </rPr>
      <t>Low</t>
    </r>
    <r>
      <rPr>
        <b/>
        <sz val="10"/>
        <color rgb="FF000000"/>
        <rFont val="Arial"/>
      </rPr>
      <t xml:space="preserve"> 
Žemas</t>
    </r>
  </si>
  <si>
    <r>
      <rPr>
        <b/>
        <sz val="10"/>
        <color rgb="FF808080"/>
        <rFont val="Arial"/>
      </rPr>
      <t>Average</t>
    </r>
    <r>
      <rPr>
        <b/>
        <sz val="10"/>
        <color rgb="FF000000"/>
        <rFont val="Arial"/>
      </rPr>
      <t xml:space="preserve"> 
Vidutinis</t>
    </r>
  </si>
  <si>
    <r>
      <rPr>
        <b/>
        <sz val="10"/>
        <color rgb="FF808080"/>
        <rFont val="Arial"/>
      </rPr>
      <t>High</t>
    </r>
    <r>
      <rPr>
        <b/>
        <sz val="10"/>
        <color rgb="FF000000"/>
        <rFont val="Arial"/>
      </rPr>
      <t xml:space="preserve"> 
Aukštas</t>
    </r>
  </si>
  <si>
    <r>
      <rPr>
        <sz val="10"/>
        <color rgb="FF808080"/>
        <rFont val="Arial"/>
      </rPr>
      <t xml:space="preserve">1. Prior major structural damage or failure of the hospital building(s)
</t>
    </r>
    <r>
      <rPr>
        <sz val="10"/>
        <color rgb="FF000000"/>
        <rFont val="Arial"/>
      </rPr>
      <t xml:space="preserve">1. Ar anksčiau yra buvę pastato konstrukcijos pažeidimų dėl stichinių nelaimių ar ekstremliųjų situacijų? </t>
    </r>
  </si>
  <si>
    <t xml:space="preserve">
Vertintojai turi patikrinti, ar ataskaitose yra informacijos apie stichinių nelaimų ar ekstremaliųjų situacijų sukeltus pastato konstrukcijos pažeidimus, lemiančius pastato saugumo lygį.
Siekiant gauti informacijos apie buvusį pastato struktūros pažeidimą, svarbu apklausti personalo narius, dirbančius įstaigoje seniausiai, nesvarbu, kokias pareigas jie užima. Informacijos apie buvusias ekstremaliąsias situacijas gali suteikti valytojai, virtuvės darbuotojai, administratoriai ar techninės priežiūros personalas. Dauguma žmonių prisimena apie žalą apkrovų nelaikantiems elementams, nes ji dažniausiai būna labai didelė. Jeigu ekstremalioji situacija įvyko neseniai, informacijos galima rasti spaudoje. Kai kurias ataskaitas galima rasti internete. Gali būti taip, kad įvykių, apie kuriuos klausiama įstaigoje nebuvo. Tik tokiais atvejais ir, jei leidžia instrukcijos, palikite langelį neužpildytą. Saugumo indeksas turi specialią formulę, kuri padeda įvertinti neįvertintus rodiklius. Kai įvedami klausimyno duomenys, skaičiuojami tik įvertinti rodikliai.</t>
  </si>
  <si>
    <t xml:space="preserve"> Evaluators should determine whether structural reports indicate that the level of safety has been compro- mised in the past by natural, technical or societal hazards or by other factors. The evaluation should be based on events equivalent in severity to those that current standards of structural safety are intended to protect against.
To obtain accounts of historical damage to a facility, it is important to interview personnel who have worked in the hospital for the longest time, irrespective of their position within the organization (i.e. include cleaning personnel, kitchen staff, and administration and support staff), as these can relate their experience of incidents or disasters in the past. Evaluators should ask specifically about structural damage that personnel may have observed. Evaluators should also request to see publication/accounts (e.g. formal/ press/Internet reports or photographs). Certain reports might be accessible on the Internet or through public records (e.g. library). Evaluators should determine whether the structural safety has been compro- mised using the evidence collected from staff, reports, photographs or visual inspection. </t>
  </si>
  <si>
    <r>
      <rPr>
        <i/>
        <sz val="10"/>
        <color rgb="FF808080"/>
        <rFont val="Arial"/>
      </rPr>
      <t xml:space="preserve">Safety ratings: Low = Major damage and no repairs; Average = Moderate damage and building only partially repaired; High = Minor or no damage, or building fully repaired. 
</t>
    </r>
    <r>
      <rPr>
        <i/>
        <sz val="10"/>
        <color rgb="FF000000"/>
        <rFont val="Arial"/>
      </rPr>
      <t xml:space="preserve">Žemas = Didėlė žala ir jokių remonto darbų;                                                                         Vidutinis = Vidutinė žala ir pastatas tik iš dalies suremontuotas;                                                  Aukštas = Nedidelė žala arba jokios žalos, arba pastatas visiškai suremontuotas.
</t>
    </r>
    <r>
      <rPr>
        <sz val="10"/>
        <color rgb="FF000000"/>
        <rFont val="Arial"/>
      </rPr>
      <t xml:space="preserve">
</t>
    </r>
    <r>
      <rPr>
        <sz val="10"/>
        <color rgb="FF808080"/>
        <rFont val="Arial"/>
      </rPr>
      <t xml:space="preserve"> *IF SUCH AN EVENT HAS NOT OCCURRED IN THE VICINITY OF THE HOSPITAL, LEAVE BOXES BLANK
</t>
    </r>
    <r>
      <rPr>
        <sz val="10"/>
        <color rgb="FF000000"/>
        <rFont val="Arial"/>
      </rPr>
      <t xml:space="preserve"> JEIGU TOKIŲ ĮVYKIŲ ĮSTAIGOS APLINKOJE NEBUVO, PALIKITE LANGELIUS TUŠČIUS.</t>
    </r>
  </si>
  <si>
    <r>
      <rPr>
        <sz val="10"/>
        <color rgb="FF808080"/>
        <rFont val="Arial"/>
      </rPr>
      <t>2. Hospital built and/or repaired using current safety standards</t>
    </r>
    <r>
      <rPr>
        <sz val="10"/>
        <color rgb="FF365F91"/>
        <rFont val="Arial"/>
      </rPr>
      <t xml:space="preserve"> 
</t>
    </r>
    <r>
      <rPr>
        <sz val="10"/>
        <color rgb="FF000000"/>
        <rFont val="Arial"/>
      </rPr>
      <t>2. Ar įstaiga buvo statoma ir remontuojama pagal esamus normatyvinius statybos techninius dokumentus?</t>
    </r>
  </si>
  <si>
    <t xml:space="preserve">
Vertintojai turėtų įvertinti anksčiau atliktus statybos darbus objekte ir taikytus standartus (normatyvinis statybos techninius dokumentus). Vertinant turėtų būti naudojamas šalyje nustatytas (normatyvinis statybos techninis dokumentas) standartas. Vertintojai turi labai atidžiai įvertinti buvusius statybos darbus įstaigoje: ieškoti įrodymų iš sutarčių arba informacijos, apklausiant pirkimų ir techninės priežiūros personalą  ir, jei įmanoma, statybos personalą (pvz., projektuotojus, architektus ir (arba) rangovus), už remontą atsakingus asmenis. Vertintojai turėtų patikrinti, ar pastatas buvo suremontuotas, remonto datą ir ar remontas buvo atliktas laikantis atitinkamų galiojančių standartų. Vertintojai turėtų patikrinti, ar remonto metu naudotas standartas skiriasi nuo galiojančio standarto, kuriuo remiantis vertinamas šis elementas. </t>
  </si>
  <si>
    <t xml:space="preserve">Evaluators should make an assessment of prior construction work in the facility and the standards 
that were applied. The assessment should use the current safety standard (which may differ from the old 
standard). Evaluators should search for evidence from contracts, or information gathered from interview
ing, among others, procurement and maintenance staff and, if possible, construction personnel (e.g. de
sign engineer, architect and/or contractor). 
Hospital Safety Index  GUIDE FOR EVALUATORS 
Evaluators should verify whether the building has been repaired, the date of repairs, and whether 
repairs were carried out using the appropriate standards for safe buildings at the time of the repairs. Evalu
ators should check whether the standard used for the repairs differs from the current safety standard which 
is the reference for assessing this item. </t>
  </si>
  <si>
    <r>
      <rPr>
        <i/>
        <sz val="10"/>
        <color rgb="FF808080"/>
        <rFont val="Arial"/>
      </rPr>
      <t xml:space="preserve">Safety ratings: Low = Current safety standards not applied; Average = Current safety standards partially applied; High = Current safety standards fully applied.  </t>
    </r>
    <r>
      <rPr>
        <i/>
        <sz val="10"/>
        <color rgb="FF000000"/>
        <rFont val="Arial"/>
      </rPr>
      <t xml:space="preserve">                     
Žemas = netaikyti esami saugumo standartai; 
Vidutinis = iš dalies taikyti esami saugumo standartai; 
Aukštas = taikyti visi esami saugumo standartai.</t>
    </r>
  </si>
  <si>
    <r>
      <rPr>
        <sz val="10"/>
        <color rgb="FF808080"/>
        <rFont val="Arial"/>
      </rPr>
      <t xml:space="preserve">3. Effect of remodeling or modification on the structural behavior of the hospital 
</t>
    </r>
    <r>
      <rPr>
        <sz val="10"/>
        <color rgb="FF000000"/>
        <rFont val="Arial"/>
      </rPr>
      <t>3. Ar rekonstrukcija/remontas pakeitė pastato struktūrą?</t>
    </r>
  </si>
  <si>
    <t xml:space="preserve">
Vertintojai turėtų patikrinti, ar rekonstrukcija/remontas buvo atliktas naudojant dabartinius (normatyvinis statybos techninius dokumentus) standartus. Rekonstrukcijai/remontui gali būti naudojama statinio techninė priežiūra, t. y. techninių, organizacinių ir viešojo administravimo priemonių visuma vykdant statinio techninę priežiūrą ir statinio naudojimo priežiūrą. Neteisinga žymėti kaip žemą reitingą rekonstrukcijos/remonto konstrukcijai, kuri atitinka reikalavimus dėl tinkamo struktūrinio dizaino naudojimo. Dažnai įstaigose atliekama rekonstrukcija/remontas, neatsižvelgiant į tai, kokį poveikį turės bendram pastato struktūros atsparumui. Pavyzdžiui, užpildžius ertmę tarp dviejų kolonų mūrine siena, pakeičiamas pastatui tenkantis krūvis. Toks pakeitimai gali panaikinti kolonų funkciją. Vertintojai turėtų tikrinti dokumentuotus įrodymus, tokius kaip brėžiniai.</t>
  </si>
  <si>
    <t>Evaluators should verify whether modifications were carried out using current standards for safe 
buildings. Remodelling and modifications can be made using structural control – i.e. structural evaluation 
and proper rehabilitation or modification design that ensure good performance of the structure. It is un
fair to rate as low a modified structure that meets the requirement of using an adequate structural design. 
Frequently, hospitals undergo modifications needed by different departments and services but without 
overall consideration of what effects they may have on the structure’s resistance to hazards or future events, 
thus increasing the vulnerability of the facility and its occupants. For instance, filling in an open space 
between two columns with a masonry wall redistributes loads in a building, and a modification such as 
this could cause columns to fail. Evaluators should check for documented evidence such as drawings.</t>
  </si>
  <si>
    <r>
      <rPr>
        <i/>
        <sz val="10"/>
        <color rgb="FF808080"/>
        <rFont val="Arial"/>
      </rPr>
      <t xml:space="preserve">Safety ratings: Low = Major remodelling or modifications have been carried out with major compromising effect on the performance of the structure; Average = Moderate remodelling and/or modifications with minor effect on the performance of the structure; High = Minor remodelling and/or modifications; no modifications were carried out; or major remodelling and/or modification enhancing the structural behaviour or having no negative effect.    
</t>
    </r>
    <r>
      <rPr>
        <i/>
        <sz val="10"/>
        <color rgb="FF000000"/>
        <rFont val="Arial"/>
      </rPr>
      <t xml:space="preserve">Žemas = vykdyti didelio masto rekonstrukcijos ar remonto darbai, turintys didelį poveikį konstrukcijos veikimui; 
Vidutinis = vykdyti vidutinio masto rekonstrukcijos darbai ir remontas, turintys
nedidelį poveikį konstrukcijos veikimui; 
Aukštas = vykdyti nedidelio
masto rekonstrukcijos ir remonto darbai; nebuvo atlikti jokie pakeitimai; arba esminis remontas ir (arba) rekonstrukcija, neturinti neigiamo poveikio. </t>
    </r>
  </si>
  <si>
    <r>
      <rPr>
        <b/>
        <sz val="10"/>
        <color rgb="FF808080"/>
        <rFont val="Arial"/>
      </rPr>
      <t>2.2 Building integrity</t>
    </r>
    <r>
      <rPr>
        <b/>
        <sz val="10"/>
        <color rgb="FF000000"/>
        <rFont val="Arial"/>
      </rPr>
      <t xml:space="preserve"> 
2.2.Pastato vientisumas</t>
    </r>
  </si>
  <si>
    <r>
      <rPr>
        <b/>
        <sz val="10"/>
        <color theme="0" tint="-0.499984740745262"/>
        <rFont val="Arial"/>
        <family val="2"/>
      </rPr>
      <t>Control</t>
    </r>
    <r>
      <rPr>
        <b/>
        <sz val="10"/>
        <color rgb="FF000000"/>
        <rFont val="Arial"/>
        <family val="2"/>
      </rPr>
      <t xml:space="preserve">
Reikšmė</t>
    </r>
  </si>
  <si>
    <r>
      <rPr>
        <sz val="10"/>
        <color rgb="FF808080"/>
        <rFont val="Arial"/>
      </rPr>
      <t xml:space="preserve">4. Structural system design 
</t>
    </r>
    <r>
      <rPr>
        <sz val="10"/>
        <color rgb="FF000000"/>
        <rFont val="Arial"/>
      </rPr>
      <t>4. Esminiai statinio projekto sprendiniai ir jų projektavimas</t>
    </r>
  </si>
  <si>
    <t xml:space="preserve">
Vertintojai turėtų patikrinti pastato tachninės priežiūros dokumentų įrašus bei vertinti vizualiai. Reikėtų atkreipti dėmesį, kad terminas "projektavimas" taip pat reiškia projekto pritaikymą pastatų statybai. Vertintojai turėtų įvertinti bendrą įstaigos pastatų konstrukcinės sistemos projektavimo kokybę, nes pastatų našumo skirtumai gali būti dideli priklausomai nuo projektų ir jų realizacijos standartų. Pavyzdžiui, jei nerandama jokių įrodymų apie laikančių konstrukcijų sustiprinimą (dėl išrinio poviekio. pvz. seisminio aktyvumo), tada esminiai statinio projekto sprendiniai turėtų būti įvertinta kaip "žemas". Esminių statinio projekto sprendinių projektavimas, kuris teikia dalinę apsaugą ir apimtų situacijas, kai pavojai gali sukelti žalą, tačiau tikimasi, kad ji nesukels pastato griūties, vertinamas kaip vidutinis. Geras įvertinimas rodo, kad pastatas neturėtų sugriūti paveiktas pavojų. </t>
  </si>
  <si>
    <t xml:space="preserve">Evaluators should inspect visually, and/or through engineering drawings, the structural system de- sign of the buildings for all types of hazards. Note that the term “design” also implies the application of the design in the construction of buildings. Evaluators should assess the overall quality of the structural sys- tem design of the hospital buildings, as there is wide variance in the performance of buildings due to the designs and standards to which they have been built. Particular attention should be paid to buildings in earthquake-prone zones and areas of high wind. Poor structural design indicates that damage from hazards to the structure of the hospital may cause building failure and collapse. For instance, if no evidence of rein- forcement is found for concrete or masonry systems, then the structural system design should be rated as “low”. Moderate structural design provides partial protection and would cover situations where the effectof hazards may cause damage but this damage is not expected to cause building collapse. A good rating would indicate that the building should not collapse when affected by hazards. </t>
  </si>
  <si>
    <r>
      <rPr>
        <i/>
        <sz val="10"/>
        <color rgb="FF808080"/>
        <rFont val="Arial"/>
      </rPr>
      <t xml:space="preserve">
Safety ratings: Low = Poor structural system design; Average = Moderate structural system design; High = Good structural system design. 
</t>
    </r>
    <r>
      <rPr>
        <i/>
        <sz val="10"/>
        <color rgb="FF000000"/>
        <rFont val="Arial"/>
      </rPr>
      <t xml:space="preserve">Žemas = Prastas esminių statinio projekto sprendinių projektavimas; 
Vidutinis = Vidutinis  esminių statinio projekto sprendinių  projektavimas;
Aukštas = Geras  esminių statinio projekto sprendinių projektavimas.    </t>
    </r>
    <r>
      <rPr>
        <i/>
        <sz val="10"/>
        <color rgb="FFE26B0A"/>
        <rFont val="Arial"/>
      </rPr>
      <t xml:space="preserve">                                                              </t>
    </r>
  </si>
  <si>
    <r>
      <rPr>
        <sz val="10"/>
        <color rgb="FF808080"/>
        <rFont val="Arial"/>
      </rPr>
      <t xml:space="preserve">5. Condition of the building
</t>
    </r>
    <r>
      <rPr>
        <sz val="10"/>
        <color rgb="FF000000"/>
        <rFont val="Arial"/>
      </rPr>
      <t>5. Pastato būklė</t>
    </r>
  </si>
  <si>
    <t xml:space="preserve">
Vertintojai turėtų apžiūrėti pastato vidų ir išorę, ar nėra senėjimo požymių, pvz., atsilupusio tinko, įtrūkimų ar pakrypusių struktūros elementų, ir nustatyti jų priežastis. Vertinant pažeistus elementus, būtina nustatyti, kokia jų reikšmė bendrajam pastato stabilumui (įvertinti plyšių vietą ir kampą). Pavyzdžiui, pažeistos kolonos pirmame aukšte keliamas pavojus nėra toks pat, kaip pažeistos kolonos viršutiniame aukšte. Pastato būklė priklauso nuo statyboms naudotų statybinių medžiagų. Įtrūkimų gali atsirasti dėl daugelio priežasčių: vieni rodo rimtą pavojų (projektavimo klaida, per didelis krūvis), kiti nedidelį. Jei pastatas buvo neseniai nudažytas, patikrinkite, ar nėra paslėptų įtrūkimų. Atliekant šį tyrimą svarbu pasikalbėti su įstaigos techninės priežiūros personalu. </t>
  </si>
  <si>
    <t xml:space="preserve">Evaluators should inspect the building, both internally and externally, for signs of deterioration such as broken plaster, cracks or sinking structural elements, and should determine the causes. Evaluators should assess the location of the cracks and their angle to determine the condition of the building. When assessing any damaged structural elements, evaluators should determine their function in maintaining overall structural stability and strength. For example, the risk posed by a damaged column on the ground floor is not the same as the risk posed by a similarly damaged column on the top floor. (The condition of the building is closely related to type of construction materials used for structural elements.) A crack may occur for a variety of reasons; some indicate a serious problem (design, overload) and others do not (change in volume). If the building has been painted recently, check that cracks are not hidden. It is im- portant to talk to the hospital’s maintenance staff when conducting this investigation. </t>
  </si>
  <si>
    <r>
      <rPr>
        <i/>
        <sz val="10"/>
        <color rgb="FF808080"/>
        <rFont val="Arial"/>
      </rPr>
      <t xml:space="preserve">Safety ratings: Low = Cracks on the ground and first floors; Major deterioration caused by weathering or normal ageing; Average = Some deterioration caused only by weathering or normal ageing; High = No deterioration or cracks observed.
</t>
    </r>
    <r>
      <rPr>
        <i/>
        <sz val="10"/>
        <color rgb="FF000000"/>
        <rFont val="Arial"/>
      </rPr>
      <t>Žemas = oro sąlygų sukeltas nusidėvėjimas; įtrūkimai pirmame aukšte ir
skirtingas pastatų aukštis; 
Vidutinis = tik oro sąlygų sukeltas nusidėvėjimas; 
Aukštas = gera būklė; nepastebėta įtrūkimų ar nusidėvėjimo požymių.</t>
    </r>
  </si>
  <si>
    <r>
      <rPr>
        <sz val="10"/>
        <color rgb="FF808080"/>
        <rFont val="Arial"/>
      </rPr>
      <t xml:space="preserve">6. Condition of the construction materials  
</t>
    </r>
    <r>
      <rPr>
        <sz val="10"/>
        <color rgb="FF000000"/>
        <rFont val="Arial"/>
      </rPr>
      <t>6. Statybai naudotų medžiagų būklė (mechaninis patvarumas ir pastovumas)</t>
    </r>
  </si>
  <si>
    <t xml:space="preserve">
Šis punktas yra glaudžiai susijęs su 5 punktu. Pavyzdžiui, kai pastatas statomas naudojant tik gelžbetonį, kuris yra puiki statybinė medžiaga, įtrūkimai ar rūdys gali rodyti, kad buvo neteisingas sudedamųjų dalių (cemento, akmens, smėlio ir vandens) santykis. Dėl to medžiagos gali būti pralaidesnės ir mažiau atsparios, todėl didėja medžiagų pažeidžiamumas ir kyla pavojus visai pastato struktūrai. Vertintojai turi nurodyti, ar nusidėvėję apkrovas laikantys elementai turi reikšmės viso pastato struktūrai.
Rūdys ant geležinių dalių gali būti kartu su įtrūkimais betone arba be jų. Pavyzdžiui, ant betono klojinio gali būti rūdijimo požymių, o įtrūkimuose oksidacijos požymių gali ir nebūti. Vertintojai turėtų nurodyti, ar prastos būklės elementai turi konstrukcinę vertę įstaigos pastatui. Pastatuose gali būti nustatyti judėjimo matavimo rodikliai, kuriuos gali naudoti vertintojai. Vertintojams gali tekti turėti liniuotę, kad išmatuotų bet kokių įtrūkimų dydį.                         </t>
  </si>
  <si>
    <t xml:space="preserve">This item is closely related to item 5. When a structure is built primarily with reinforced concrete, the presence of cracks and rust can indicate that incorrect amounts of concrete components (cement, rock, sand and water) were used. This could also be evidence of water seepage into the concrete slab. As a result, permeability may be high and the resistance of materials low, which increases the vulnerability of these elements and puts the structure at risk. With regard to rusting iron and cracks in concrete, one or both of these conditions may be present. For example, concrete forms may show signs of rust, but cracks may or may not have evidence of oxidation. Evaluators should indicate whether the elements in poor condition are of structural value to the hospital building. Buildings may have indicators in place to measure move- ment which the evaluators can use. Evaluators may need to have a ruler to measure the size of any cracks. </t>
  </si>
  <si>
    <r>
      <rPr>
        <i/>
        <sz val="10"/>
        <color rgb="FF808080"/>
        <rFont val="Arial"/>
      </rPr>
      <t xml:space="preserve">Safety ratings: Low = Rust with flaking; cracks larger than 3 mm (concrete), excessive deformations (steel and wood); Average = Cracks between 1 and 3 mm present (concrete), moderate and visible deformations (steel and wood) or rust with no flaking; High = Cracks less than 1 mm (concrete), no visible deformations; no rust.  </t>
    </r>
    <r>
      <rPr>
        <i/>
        <sz val="10"/>
        <color rgb="FF000000"/>
        <rFont val="Arial"/>
      </rPr>
      <t xml:space="preserve">                                         
Žemas = pertvaros standžiai pritvirtintos prie konstrukcijos, pakabinamos lubos
arba fasadai sąveikaujantys su konstrukcijomis, pažeidimai turėtų didelį poveikį konstrukcijai; 
Vidutinis = kai kurie iš
ankstesnių nestruktūrinių elementų sąveikauja su konstrukcijomis, pažeidimai neturėtų įtakos konstrukcijai; 
Aukštas= Nėra nestruktūrinių elementų, turinčių įtakos konstrukcijai.</t>
    </r>
  </si>
  <si>
    <r>
      <rPr>
        <sz val="10"/>
        <color rgb="FF808080"/>
        <rFont val="Arial"/>
      </rPr>
      <t xml:space="preserve">7. Interaction of nonstructural elements with the structure 
</t>
    </r>
    <r>
      <rPr>
        <sz val="10"/>
        <color rgb="FF000000"/>
        <rFont val="Arial"/>
      </rPr>
      <t>7. Apkrovų nelaikančių pastato elementų sąveikia su apkrovas laikančiais elementais</t>
    </r>
  </si>
  <si>
    <t xml:space="preserve">
Ekstremaliomis sąlygomis nestruktūriniai elementai dėl savo svorio ir standumo gali turėti įtakos konstrukcinių  elementų elgsenai, todėl kyla pavojus konstrukcijos stabilumui. Vertintojai turi nustatyti, ar nekonstrukciniai elementai  yra visiškai susieti su konstrukcija, ty ar yra „trumpos kolonos“, ar jungtys yra lanksčios ir ar buvo naudojamos  kompensacinės jungtys. Nestruktūrinės / struktūrinės sąveikos pavyzdys būtų, pavyzdžiui, jei nestruktūrinė skiriamoji  siena nukrenta žemės drebėjimo metu, o siena nukrenta ant laiptų sijos, kliudydama laiptus ir,  blogiausiu atveju, suardydama laiptus. Šio tyrimo metu svarbu pasikalbėti su įstaigos techninės priežiūros personalu ir peržiūrėti įrašus, planus ir brėžinius. Ekstremaliomis sąlygomis apkrovų nelaikantys elementai dėl svorio ir standumo gali veikti apkrovas laikančius elementus ir kelti pavojų visam pastato struktūros stabilumui. Vertintojas turi nustatyti, ar apkrovų nelaikantys elementai yra visiškai susieti su karkasu, ar nėra „žemų kolonų“, ar jungtys yra lanksčios ir ar buvo naudojamos kompensacinės jungtys. Apkrovų nelaikančių ir jas laikančių elementų sąveikos pavyzdys: apkrovos nelaikanti pertvara dėl blogo įtvirtinimo nugriūva žemės drebėjimo metu; pertvara nugriūva ant laiptų sijos, užverčia laiptus ir net gali juos nuversti. </t>
  </si>
  <si>
    <t>In extreme conditions, nonstructural elements – because of their weight and rigidity – can affect the behaviour of structural elements, putting the stability of a structure at risk. Evaluators must determine whether nonstructural elements are completely tied to the structure – i.e. if “short columns” are present, if joints are flexible and if expansion joints have been used. An example of nonstructural/structural interac- tion would be, for instance, if a nonstructural dividing wall falls during an earthquake because of a bad anchor and the wall falls onto a staircase beam, obstructing the staircase and, in the worst case, destroying it. It is important to speak to hospital’s maintenance staff during this investigation and to look at records, plans and drawings. (References: 12, 13, 15).</t>
  </si>
  <si>
    <r>
      <rPr>
        <i/>
        <sz val="10"/>
        <color rgb="FF000000"/>
        <rFont val="Arial"/>
      </rPr>
      <t xml:space="preserve">
</t>
    </r>
    <r>
      <rPr>
        <i/>
        <sz val="10"/>
        <color rgb="FF808080"/>
        <rFont val="Arial"/>
      </rPr>
      <t xml:space="preserve">Safety ratings: Low = Partition walls rigidly attached to the structure, suspended ceilings or facades interacting with the structures, damage would have significant effect on the structure; Average = Some of the preceding nonstructural elements interacting with the structures, damage would not affect the structure; High = There are no nonstructural elements affecting the structure. 
</t>
    </r>
    <r>
      <rPr>
        <i/>
        <sz val="10"/>
        <color rgb="FF000000"/>
        <rFont val="Arial"/>
      </rPr>
      <t>Žemas = pertvaros, standžiai pritvirtintos prie konstrukcijos, pakabinamos lubos arba fasadai, sąveikaujantys su konstrukcijomis, pažeidimai turėtų didelį poveikį konstrukcijai;  
Vidutinis = kai kurie iš ankstesnių nekonstrukcinių elementų sąveikauja su konstrukcijomis, pažeidimas neturėtų poveikio konstrukcijai;  
Aukštas = nėra jokių nekonstrukcinių elementų, kurie darytų poveikį konstrukcijai.</t>
    </r>
  </si>
  <si>
    <r>
      <rPr>
        <sz val="10"/>
        <color rgb="FF808080"/>
        <rFont val="Arial"/>
      </rPr>
      <t xml:space="preserve">8. Proximity of buildings (for earthquake-induced pounding) 
</t>
    </r>
    <r>
      <rPr>
        <sz val="10"/>
        <color rgb="FF000000"/>
        <rFont val="Arial"/>
      </rPr>
      <t>8. Pastatų artumas (dėl žemės drebėjimo sukeltų smūgių)</t>
    </r>
  </si>
  <si>
    <t xml:space="preserve">
Žemės drebėjimo atveju pastatai, esantys per arti, priklausomai nuo jų aukščio ir artumo, gali veikti vienas į kitą tol, kol bus padaryta žala. Vertintojai turėtų apžiūrėti įstaigos išorę, kad nustatytų, ar gali kilti tokių problemų.  Daugumoje žemės drebėjimų statybos taisyklių minimalus atstumas yra 10 cm, kai trumpesnis iš dviejų gretimų  pastatų yra 10 m aukščio, o tai yra 1,0 % pastato aukščio. Vertintojai turėtų patikrinti, ar grindų plokštės yra išlygintos.  Pastatuose, kuriuose grindys nėra išlygintos, grindų plokščių daužymas į gretimas kolonas ar konstrukcines sienas  gali sukelti rimtų pažeidimų, kurie sunkiais atvejais gali sugriūti. Vertintojai taip pat turėtų įvertinti atskyrimo siūles  pastatuose su keliais sparnais arba atskiromis sekcijomis, kurios skirtos naudoti kaip atskiros konstrukcijos.  
</t>
  </si>
  <si>
    <t xml:space="preserve">In the case of an earthquake, buildings that are too closely spaced, depending on their height and proxim- ity, can pound against each other until damage is sustained. Evaluators should inspect the exterior of the hos- pital to determine whether such problems might arise. Most earthquake building codes consider a minimum separation of 10 cm when the shorter of two adjacent buildings is 10m high, which is 1.0% of the height of the building. Evaluators should check whether the floor plates are aligned. In buildings where floors are not aligned, pounding of floor slabs against adjacent columns or structural walls can cause serious damage that in severe cases can lead to collapse. Evaluators should also include the assessment of separation joints in buildings with multiple wings or distinct sections that are intended to perform as separate structures. </t>
  </si>
  <si>
    <r>
      <rPr>
        <i/>
        <sz val="10"/>
        <color rgb="FF808080"/>
        <rFont val="Arial"/>
      </rPr>
      <t xml:space="preserve">
Safety ratings: Low = Separation is less than 0.5% of the height of the shorter of two adjacent buildings; Average = Separation is between 0.5% and 1.5% of the height of the shorter of two adjacent buildings; High = Separation is more than 1.5% of the height of the shorter of two adjacent buildings. 
</t>
    </r>
    <r>
      <rPr>
        <i/>
        <sz val="10"/>
        <color rgb="FF000000"/>
        <rFont val="Arial"/>
      </rPr>
      <t>Žemas = atstumas yra mažesnis nei 0,5 % trumpesniojo iš dviejų gretimų pastatų aukščio; 
Vidutinis = atstumas yra nuo 0,5% iki 1,5% nuo trumpesniojo iš dviejų gretimų pastatų aukščio; 
Aukštas = atstumas yra didesnis nei 1,5 % trumpesniojo iš dviejų gretimų pastatų aukščio.</t>
    </r>
  </si>
  <si>
    <r>
      <rPr>
        <i/>
        <sz val="10"/>
        <color rgb="FF000000"/>
        <rFont val="Arial"/>
      </rPr>
      <t xml:space="preserve">
</t>
    </r>
    <r>
      <rPr>
        <i/>
        <sz val="10"/>
        <color rgb="FF808080"/>
        <rFont val="Arial"/>
      </rPr>
      <t xml:space="preserve">*IF THE HOSPITAL IS NOT IN A HIGH/MODERATESEISMIC ZONE, THEN LEAVE BOXES BLANK.
</t>
    </r>
    <r>
      <rPr>
        <i/>
        <sz val="10"/>
        <color rgb="FF000000"/>
        <rFont val="Arial"/>
      </rPr>
      <t>JEIGU ĮSTAIGA NĖRA AUKŠTO/VIDUTINIO INTENSYVUMO SEISMINĖJE ZONOJE, PALIKITE LANGELIUS TUŠČIUS</t>
    </r>
  </si>
  <si>
    <r>
      <rPr>
        <sz val="10"/>
        <color rgb="FF808080"/>
        <rFont val="Arial"/>
      </rPr>
      <t>9. Proximity of buildings (wind tunnel effect and fire)</t>
    </r>
    <r>
      <rPr>
        <sz val="10"/>
        <color rgb="FF365F91"/>
        <rFont val="Arial"/>
      </rPr>
      <t xml:space="preserve">  
</t>
    </r>
    <r>
      <rPr>
        <sz val="10"/>
        <color rgb="FF000000"/>
        <rFont val="Arial"/>
      </rPr>
      <t>9. Atstumas tarp pastatų (vėjo tunelio efekto, gaisrų ir kt. pavojai)</t>
    </r>
  </si>
  <si>
    <t xml:space="preserve">
Stipraus vėjo įvykių ir gaisrų atveju gali atsirasti vėjo tunelio efektas tarp glaudžiai išdėstytų pastatų. Vėjo slėgis  gali susidaryti aplink tam tikras konstrukcijos dalis, sukeldamas daug didesnę jėgą nei apkrova, kuriai buvo  suprojektuotas daugiaaukštis pastatas. Pastatų atskyrimas gali užkirsti kelią gaisro plitimui iš vieno pastato į kitą. Vertintojai turėtų apžiūrėti įstaigos išorę, kad nustatytų, ar gali  kilti tokių problemų. Svarbu pasikalbėti su įstaigos personalu, nes periodiškai pučiant stipriam vėjui gali būti  pastebimas poveikis. Jei pastatai stovi arti vienas kito, priklausomai nuo juos veikiančių jėgų gali kilti įvairių pavojų. Pavyzdžiui, žemės drebėjimo metu per arti stovintys pastatai gali vienas kitą sugriauti. Uragano metu tarp arti stovinčių pastatų susidaro vėjo tunelio efektas. Vėjo spaudimas gali sustiprėti ties tam tikromis karkaso vietomis, suteikdamas daug didesnį svorį karkasui, nei jis buvo projektuotas atlaikyti. Svarbu įvertinti įstaigos aplinką ir nuspręsti, ar yra tokio pavojaus rizika.</t>
  </si>
  <si>
    <t xml:space="preserve">In the case of high wind events and fires, there can be wind tunnel effects between closely-spaced buildings. Pressure from the wind can build around certain sections of a structure, placing much greater force than the load for which a multistorey building was designed. The separation of buildings can also reduce the spread of fires from one building to another. Evaluators should inspect the exterior of the hospital to determine whether such problems might arise. It is important to talk to hospital staff as there may be a noticeable impact when high winds occur periodically. </t>
  </si>
  <si>
    <r>
      <rPr>
        <i/>
        <sz val="10"/>
        <color rgb="FF808080"/>
        <rFont val="Arial"/>
      </rPr>
      <t xml:space="preserve">Safety ratings: Low = Separation less than 5 m; Average = Separation between 5 m and 15 m; High = Separation more than 15 m.
</t>
    </r>
    <r>
      <rPr>
        <i/>
        <sz val="10"/>
        <color rgb="FF000000"/>
        <rFont val="Arial"/>
      </rPr>
      <t>Žemas = atstumas mažesnis nei 5 m; 
Vidutinis = Atstumas tarp 5 m ir 15 m; 
Aukštas = atstumas didesnis nei 15 m.</t>
    </r>
  </si>
  <si>
    <r>
      <rPr>
        <sz val="10"/>
        <color rgb="FF808080"/>
        <rFont val="Arial"/>
      </rPr>
      <t xml:space="preserve">10. Structural redundancy
</t>
    </r>
    <r>
      <rPr>
        <sz val="10"/>
        <color rgb="FF000000"/>
        <rFont val="Arial"/>
      </rPr>
      <t xml:space="preserve">10. Laikančiųjų pastato kontrukcijų perteklius </t>
    </r>
  </si>
  <si>
    <t xml:space="preserve">
Vertintojai turėtų peržiūrėti įstaigos pastato konstrukcinius planus (t.y. inžinerinius brėžinius) ir vietoje  patikrinti, ar konstrukcija atitinka projektavimo kriterijus dviem pagrindinėmis statmenomis kryptimis. Pastatas,  turintis mažiau nei tris pasipriešinimo linijas* ar ašis bet kuria iš pagrindinių krypčių, yra pažeidžiamas didelių  atsparumo ir standumo reikalavimų. Trys atsparumo linijos negarantuoja konstrukcinio pertekliaus standaus karkaso pastatuose, su  konstrukcinėmis sijomis ir (arba) sienomis ir su geromis sijų ir kolonų jungtimis. Kitose konstrukcinėse sistemose  reikės įvertinti kitų konstrukcijų, pvz., plokščių plokščių, plokščių sijų, konstrukcijų saugumą ir atkreipti dėmesį į  saugos lygį. Vietose, kuriose gali kilti žemės drebėjimas, plokščių plokščių konstrukcijų sistemos neturėtų būti  leidžiamos. Todėl tokiomis aplinkybėmis tokios sistemos turėtų gauti „žemą“ įvertinimą. Perteklumas yra normali struktūrinių sistemų dalis ir yra būtina įstaigos pastato saugumui. Vertinimo tikslas yra įsitikinti, kad įstaigos pastatas yra atsparus šoninėms apkrovoms, kylančioms dėl žemės drebėjimo ir stiprių uraganų, kurių vektoriai statmeni dviem pagrindinėms pastato kryptims. Vertintojai turi peržiūrėti statybų planus ir patikrinti, ar pastato konstrukcija atitinka projektą. Pastatas, turintis mažiau nei tris atsparumo linijas ar ašis bet kurioje pagrindinėje kryptyje, neatitinka atsparumo ir tvirtumo reikalavimų. Nors tai nėra klausimyno dalis, vertintojai turi žinoti, kad trys atsparumo linijos neužtikrina pastato apkrovas laikančių elementų perteklumo standaus karkaso pastatuose, su apkrovas laikančiomis sijomis ir sienomis ir su geromis sijų ir kolonų jungtimis. Kai kuriais atvejais būtina įvertinti kitų apkrovas laikančių elementų, pvz., plokščių su plokščiomis sijomis, saugumą ir nustatyti saugumo lygį.
Pasipriešinimo linijos (angl. lines of resistance) – tai linijos konstrukcijoje, per kurias perduodamos apkrovos arba kurios yra pagrindiniai elementai, atsakingi už konstrukcijos stabilumą. Tai gali būti susiję su jėgų sklidimu per konstrukcijos elementus – pvz., kaip sienos, kolonos, perdangos ar sijų sistemos atlaiko vertikalias ir horizontalias apkrovas.
* Trys pagrindinės „pasipriešinimo linijos“ pastatuose:
Vertikali pasipriešinimo linija - tai konstrukcijos elementai, kurie perduoda svorį žemyn į pamatus, pvz.: kolonos, sienos, laikančiosios pertvaros.
Horizontali pasipriešinimo linija - tai elementai, kurie išsklaido apkrovas horizontaliai, pvz., perdangos, sijų sistemos, plokštumos. Jos taip pat prisideda prie konstrukcijos standumo ir vientisumo.
Šlyties (šoninio pasipriešinimo) linija - tai elementai, atsparūs horizontalioms jėgoms (vėjui, žemės drebėjimams).Dažnai tai būna standinamosios sienos, ryšiai tarp karkaso elementų, branduolio konstrukcijos (pvz., liftų šachtos).
Projektuojant pastatą, ypač daugiabučius ar aukštybinius, būtina suplanuoti, kaip apkrovos keliaus per šias „pasipriešinimo linijas“. Kiekviena linija turi būti nepertraukiama ir tinkamai sujungta su kitomis, kad būtų užtikrintas: stabilumas, saugumas, atsparumas deformacijoms ar stichijoms.</t>
  </si>
  <si>
    <t xml:space="preserve">Redundancy is a normal part of structural systems and is essential for the safety of buildings, espe- cially in high winds and earthquakes. The evaluation aims to ensure that the hospital building can resist the lateral forces caused by hazards, such as high winds and earthquakes, in the two main orthogonal directions of the building.
Evaluators should review structural plans (i.e. engineering drawings) of the hospital building and should verify at the site whether the structure meets the design criteria in the two principal orthogonal directions. A building with fewer than three lines or axes of resistance in any of the major directions is vulnerable to major demands of resistance and rigidity.
The three lines of resistance do not guarantee structural redundancy in rigid-framed buildings, with structural beams and/or walls, and with good beam-column connections. In other structural systems it will be necessary to evaluate structural safety of other designs such as flat slab with flat beams and to note the safety level. In earthquake-prone areas, flat slab structural systems should not be permitted. Conse- quently such systems should attract a “low” rating in these circumstances. </t>
  </si>
  <si>
    <r>
      <rPr>
        <i/>
        <sz val="10"/>
        <color rgb="FF808080"/>
        <rFont val="Arial"/>
      </rPr>
      <t xml:space="preserve">
Safety ratings: Low = Fewer than three lines of resistance in each direction; Average = Three lines of resistance in each direction or lines without orthogonal orientation; High = More than three lines of resistance in each orthogonal direction of the building.    
</t>
    </r>
    <r>
      <rPr>
        <i/>
        <sz val="10"/>
        <color rgb="FF000000"/>
        <rFont val="Arial"/>
      </rPr>
      <t>Žemas = mažiau nei trys pasipriešinimo linijos kiekviena kryptimi; 
Vidutinis = trys pasipriešinimo linijos kiekviena kryptimi arba linijos be ortogonalios orientacijos; 
Aukštas = daugiau nei trys pasipriešinimo linijos kiekviena statmena pastato kryptimi.</t>
    </r>
  </si>
  <si>
    <r>
      <rPr>
        <sz val="10"/>
        <color rgb="FF808080"/>
        <rFont val="Arial"/>
      </rPr>
      <t>11. Structural detailing, including connections</t>
    </r>
    <r>
      <rPr>
        <sz val="10"/>
        <color rgb="FF000000"/>
        <rFont val="Arial"/>
      </rPr>
      <t xml:space="preserve"> 
11. Laikančiųjų pastato kontrukcijų pagrindinaiai elementai (jungtys)</t>
    </r>
  </si>
  <si>
    <t xml:space="preserve">
Laikančiųjų pastato kontrukcijų jungtys yra vieni iš svarbiausių projektavimo elementų, susijusių su šoninėmis  apkrovomis. Šios jungtys naudojamos visų pastatų konstrukcijose ir yra ypač svarbios įstaigoms vietovėse,  kuriose gali kilti žemės drebėjimų. Neatsižvelgiant į pastato statybos metus, vertintojai turėtų nustatyti sandūrų  charakteristikas tiek stebėdami vietoje, tiek peržiūrėdami konstrukcinius planus (t. y. inžinerinius brėžinius) ir joms  taikyti aiškius kriterijus; jei pastatas yra vidutinio ar didelio seisminėje zonoje, daugiau dėmesio reikėtų skirti  vertinimo darbų detalizavimui. Kalbant apie surenkamąsias konstrukcijas, vertintojai turi atlikti išsamų jungčių  tyrimą; jų bus daug, o ne monolitiniai ir dažniausiai bus suvirintos arba šlapios jungtys*. Vertintojai turėtų atlikti  vizualinį vertinimą ir patikrinti brėžinius. Reikėtų įvertinti, ar jungtyse nėra įtrūkimų ar lūžių, dėl kurių sujungimams  ir galiausiai konstrukcijai kiltų pavojus. Nepaisydamas pastato statybos metų, vertintojas turi nustatyti jungčių būklę apžiūrėdamas jas vietoje ir palygindamas su projektavimo planais bei pateikti aiškius kriterijus, kokios turi būti jungčių savybės. Reikia įvertinti įtrūkimus ar lūžius, nes jie kelia pavojų pačioms jungtims ir pastatui. 
* Šlapia jungtis – tai surenkamųjų betono (arba gelžbetonio) elementų sujungimo būdas, kuriame naudojamas šviežias (šlapias) betonas ar skiedinys, kad būtų sujungti atskiri konstrukcijos elementai į vieningą konstrukciją.
Kur naudojama?
Surenkamų plokščių, kolonų, sijų, sienų ir pan. sujungimui.
Kai reikia užtikrinti monolitišką sujungimą tarp atskirų elementų.
Dažna praktika surenkamuose gelžbetonio pastatuose.</t>
  </si>
  <si>
    <t>Joints for structural components are among the most critical design elements for lateral loads. These joints are used in the structure of all buildings, and are especially important for hospitals in earthquake- prone areas. Notwithstanding the construction year of the building, evaluators should determine the characteristics of joints both through on-site observation and by reviewing structural plans (i.e. engineering drawings), and should apply clear-cut criteria to them; if the building is located in a moderate or high seismic zone, more emphasis should be given to detailing evaluation work. When dealing with prefabri- cated construction, evaluators must do a detailed examination of the joints; they will be numerous, not monolithic, and in most cases will be welded or wet joints. Evaluators should conduct visual assessments and should check drawings. Joints should be assessed for cracks or fractures, which would put the joints, and ultimately the structure, at risk. Prefabricated buildings that are prone to damage in earthquake shaking should be given a “low” safety rating in earthquake-prone areas.</t>
  </si>
  <si>
    <r>
      <rPr>
        <i/>
        <sz val="10"/>
        <color rgb="FF808080"/>
        <rFont val="Arial"/>
      </rPr>
      <t xml:space="preserve">Safety ratings: Low = No evidence of engineered building records, or built according to an old design standard; Average = Built according to previous design standards and no retrofitting work to a current standard; High = Built according to a current standard.
</t>
    </r>
    <r>
      <rPr>
        <i/>
        <sz val="10"/>
        <color rgb="FF000000"/>
        <rFont val="Arial"/>
      </rPr>
      <t>Žemas = nėra inžinerinių pastatų dokumentų arba pastatytas pagal seną projektavimo standartą; 
Vidutinis = Pastatytas pagal ankstesnius projektavimo standartus ir be modernizavimo darbų pagal dabartinį standartą; 
Aukštas = Pastatytas pagal dabartinį standartą.</t>
    </r>
  </si>
  <si>
    <r>
      <rPr>
        <sz val="10"/>
        <color rgb="FF808080"/>
        <rFont val="Arial"/>
      </rPr>
      <t xml:space="preserve">12. Ratio of column strength to beam strength 
</t>
    </r>
    <r>
      <rPr>
        <sz val="10"/>
        <color rgb="FF000000"/>
        <rFont val="Arial"/>
      </rPr>
      <t>12. Kolonos stiprumo ir perdangos stiprumo santykis</t>
    </r>
  </si>
  <si>
    <t xml:space="preserve">
Pastatą laikančios konstrukcijos (kolonos) yra vienas iš svarbiausių konstrukcijos stabilumo elementų. Jos priima perdangos paskirstytą apkrovą ir  perduoda ją pamatui. Net jei perdangos yra stipriai pažeistos, kolonos turi atlaikyti apkrovas, kad būtų išvengta visiško  pastato griūties. Todėl kolonos visada turi būti tvirtesnės už perdangas. 
Vertintojai turėtų patikrinti dokumentus, kuriuose priimti sprendimai leidžiantys pastatą naudoti, t.y. statybos užbaigimo ar kiti dokumentai. </t>
  </si>
  <si>
    <t xml:space="preserve">Columns are amongst the critical elements for the stability of the structure. They receive the load distributed by the beam and pass it on to the foundation. Even if beams are severely damaged, columns must resist loads in order to prevent the total collapse of the building. Columns therefore should always be stronger than beams. </t>
  </si>
  <si>
    <r>
      <rPr>
        <sz val="10"/>
        <color rgb="FF808080"/>
        <rFont val="Arial"/>
      </rPr>
      <t>13. Safety of foundations</t>
    </r>
    <r>
      <rPr>
        <sz val="10"/>
        <color rgb="FF000000"/>
        <rFont val="Arial"/>
      </rPr>
      <t xml:space="preserve"> 
13. Pamatų saugumas</t>
    </r>
  </si>
  <si>
    <t xml:space="preserve">
Vertinant šį punktą, svarbu atsižvelgti į informaciją apie dirvožemį statinio vietoje iš 1 modulio submodulio „Geologiniai  pavojai“, kad būtų galima nustatyti dirvožemio ir struktūros sąveiką. Požeminio vandens lygis ir grunto tipas  statybvietėje vaidina lemiamą vaidmenį nustatant objekto pažeidžiamumą potvyniams ir skirtingą pamatų nusėdimą  bei su tuo susijusį poveikį vertikaliems konstrukciniams elementams. Teritorijose, kuriose gali kilti žemės drebėjimas, pamatų vientisuomo pažeidimas gali įvykti, jei pastatas yra ant prisotinto, nesutvirtinto dirvožemio, pavyzdžiui, smėlio sluoksnių,  prisotinto dumblo ar nesutankinto užpildo atveju. Dirvožemio savybių pasiekitimas gali padaryti didelę žalą infrastruktūrai, todėl vertintojai  turėtų atidžiai pagrįsti, ar tokios sąlygos yra ligoninės teritorijoje. Pamatai yra sunkiausiai įvertinamas apkrovas laikantis elementas, kadangi jų neįmanomas pamatyti ir pasiekti. Be to, dažniausiai nėra pamatų projektavimo planų. Jei pastatas senas, planų gali nebūti nei archyve, nei administracijoje, nei techninės priežiūros skyriuose. Kai kuriais atvejais tokius planus gali turėti statybų kompanijos, kurios vertino pastatą, prieš atliekant rekonstrukciją ar remontą. Svarbu pasistengti tuos planus gauti, kad būtų galima tiksliai įvertinti pamatus, nustatyti jų tipą (seklieji, gilieji, atskirieji, kombinuotieji ir kt.) ir išsiaiškinti ar pamatai sujungti tarpusavyje, ar atskiri. Pastatai yra jautresni seisminėms jėgoms, jei neturi armatūrinių sijų sujungtų su pamatais. Vertinant šį rodiklį, svarbu atkreipti dėmesį į informaciją apie dirvą, pateiktą „Techninės dirvos savybės“ ir įvertinti dirvos bei pastato sąveiką. Gruntinio vandens lygis ir dirvos tipas yra ypač svarbūs, nustatant pastato jautrumą potvyniams ir pamatų nusėdimo, turinčio poveikį vertikaliems apkrovas laikantiems elementams, riziką. Jei pastatas yra ant įmirkusios, netvirtos dirvos (tai būna kai yra smėlis, dumblas ar netvirtas užpilas), gali prasidėti skystėjimas, kuris sukelia didelius nuostolius infrastruktūrai, ir vertintojas turi nustatyti, ar tokios sąlygos yra įstaigos teritorijoje.</t>
  </si>
  <si>
    <t xml:space="preserve">Foundations are the most difficult structural elements to evaluate because they are neither accessible nor visible. To add to this difficulty, corresponding plans for foundations are often not available. If the facility is old the plans may not be archived in the administration, maintenance department or public record. In some cases the plans may be with a construction company that has done studies for the purpose of expansion, remodelling or repairs.
It is important to make every effort to access the plans to determine the type of foundations (e.g. shallow, deep, isolated and, if a combination, whether they are united or isolated). Buildings are more vulnerable to seismic forces when they do not have braced beams connected to the foundation.
When evaluating this item it is important to take into account the information about soils at the site from the submodule on “Geological hazards” in Module 1 in order to determine soil−structure interac- tions. The level of groundwater and type of soil at the building site play a critical role in determining the facility’s vulnerability to floods and differential settlement of the foundations, and the associated effects on vertical structural elements. In earthquake-prone areas, liquefaction can occur if the building is on saturated, unconsolidated soils, as in the case of sandbeds, saturated silt or uncompacted fill. Liquefaction has caused severe damage to infrastructure, and evaluators should carefully substantiate whether such conditions are present at the hospital site. </t>
  </si>
  <si>
    <r>
      <rPr>
        <sz val="10"/>
        <color rgb="FF808080"/>
        <rFont val="Arial"/>
      </rPr>
      <t xml:space="preserve">
14. Irregularities in building structure plan (rigidity, mass, resistance)
</t>
    </r>
    <r>
      <rPr>
        <sz val="10"/>
        <color rgb="FF000000"/>
        <rFont val="Arial"/>
      </rPr>
      <t xml:space="preserve">14. Esminių pastato projekto sprendinių atitikimas standartams </t>
    </r>
  </si>
  <si>
    <t xml:space="preserve">
Netaisyklingos konstrukcijos gali būti išreikštos forma, konfigūracija ir sukimo ekscentriškumu (ty. atstumu tarp masės centro ir standumo centro). Vertintojai, tikrindami įstaigos išorę ir vidų, turėtų ieškoti neatitikimų įstaigos plane, atsižvelgiant į standumą (atspariems vertikaliems elementams naudojamų medžiagų formą ir tipą), taip pat masės pasiskirstymą (koncentruota ir paskirstyta).
Vertintojai turėtų pabandyti vietoje ir naudodamiesi diagramomis nustatyti, ar seisminės jungtys dalija konstrukciją į taisyklingas dalis, ar yra netaisyklingų konfigūracijų, pvz., L formos, T formos, U formos ar kryžiaus planų, ar sudėtingesnių planų konfigūracijos.
Kitas aspektas, kurį vertintojai turėtų patikrinti, yra santykinė rėmų (sijų ir kolonų karkaso) ir šlyties sienų padėtis, nes nuo to priklausys horizontalių diafragmų (plokščių) poslinkio ir sukimosi reakcija. Dėl didelių angų horizontaliose diafragmose dėl vidinių kiemų arba norint patekti į laiptus ir liftus konstrukcija tampa labiau pažeidžiama šoninėms apkrovoms, kurias sukelia žemės drebėjimai ir intensyvūs uraganai. Ekstremalių reiškinių, tokių kaip žemės drebėjimai ar stiprūs vėjai, metu blogai
paskirstyta masė kai kuriose konstrukcijos vietose gali sukelti pernelyg dideles apkrovas, dėl kurių ji gali sugriūti. Vertintojai turėtų nustatyti, ar šios sąlygos egzistuoja ir ar yra struktūrinių elementų, skirtų joms sušvelninti. Projektas gali neatitikti standartų dėl netaisyklingos pastato formos, konfigūracijos
ir sukimo jėgos ekscentriciteto (t. y. atstumo tarp masės centro ir standumo centro).
Apžiūrėdami įstaigos išorę ir vidų, vertintojai turi ieškoti netinkamo projektavimo
požymių, remdamiesi standumo (medžiagų, naudotų atspariems vertikaliems elementams,
formos ir tipo) bei masės pasiskirstymo (koncentruota ar paskirstyta) požiūriu. Vietoje
ir iš planų vertintojas turi nustatyti, ar yra seisminių juostų, dalijančių struktūrą į lygias
dalis, ar formuojamos netaisyklingos formos, tokios kaip L, T, U, kryžiaus forma ar dar
sudėtingesnės figūros.
Kitas aspektas, kurį vertintojas turi patikrinti, yra karkaso elementų padėtis (sijų ir
kolonų karkasas) bei standumo diafragmos. Tai rodo poveikį horizontalioms plokštėms
(sukeliamas pasislinkimas ar pasisukimas). Jeigu didelių atvirų erdvių yra horizontalioje
perdangoje, pavyzdžiui, vidinis kiemelis, laiptų ar lifto aikštelės, pastatą gali pažeisti
šoninės jėgos, kurias sukelia uraganai ir žemės drebėjimai. Jei blogai paskirstyta masė,
ekstremaliųjų situacijų, tokių kaip žemės drebėjimai ir dideli vėjai, metu kai kurioms
karkaso dalims gali tekti per didelis krūvis ir pastatas gali sugriūti. Vertintojas turi
nustatyti, ar egzistuoja tokios sąlygos ir ar apkrovą laikantys elementai sukurti taip, kad
sumažintų šių jėgų poveikį. </t>
  </si>
  <si>
    <t xml:space="preserve">Irregular structures can be expressed in terms of shape, configuration and torsional eccentricity (i.e. the distance between the centre of mass and the centre of rigidity). While evaluators inspect the exterior and interior of the hospital, they should look for inconsistencies in the hospital plan from the perspective of rigidity (shape and type of materials used for resistant vertical elements) as well as the distribution of mass (concentrated and distributed). Evaluators should try to identify at the site and by using diagrams whether seismic joints divide the structure into regular parts or whether irregular configurations are pres- ent, such as L-shaped, T-shaped, U-shaped or cruciform plans, or more complicated configurations.
Another aspect that evaluators should check is the relative position of the frames (framework of beams and columns) and the shear walls since this will determine the response of horizontal diaphragms (slabs) in terms of displacement and rotation. The presence of large openings in horizontal diaphragms due to interior patios or for access to stairs and elevators make the structure more vulnerable to lateral loads caused by earthquakes and intense hurricanes. During extreme phenomena such as earthquakes or high winds, poorly distributed mass can cause excessive loads in some areas of a structure, resulting in its collapse. Evaluators should determine if these conditions exist and whether there are structural elements designed to mitigate them. </t>
  </si>
  <si>
    <r>
      <rPr>
        <i/>
        <sz val="10"/>
        <color rgb="FF808080"/>
        <rFont val="Arial"/>
      </rPr>
      <t xml:space="preserve">
Safety ratings: Low = Shapes are irregular and structure is not uniform; Average = Shapes on plan are irregular but structure is uniform; High = Shapes on plan are regular and structure has uniform plan, and there are no elements that would cause significant torsion. 
</t>
    </r>
    <r>
      <rPr>
        <i/>
        <sz val="10"/>
        <color rgb="FF000000"/>
        <rFont val="Arial"/>
      </rPr>
      <t xml:space="preserve">Žemas = Formos netaisyklingos ir struktūra nevienoda; 
Vidutinis = Plano formos netaisyklingos, bet struktūra vienoda; 
Aukštas = Plano formos yra taisyklingos, o struktūra vienodo plano, ir nėra elementų, kurie sukeltų didelį sukimąsi.  </t>
    </r>
  </si>
  <si>
    <r>
      <rPr>
        <sz val="10"/>
        <color rgb="FF808080"/>
        <rFont val="Arial"/>
      </rPr>
      <t xml:space="preserve">15. Irregularities in elevation of buildings 
</t>
    </r>
    <r>
      <rPr>
        <sz val="10"/>
        <color rgb="FF000000"/>
        <rFont val="Arial"/>
      </rPr>
      <t>15. Pastatų aukščio netolygumai</t>
    </r>
  </si>
  <si>
    <t xml:space="preserve">
Kaip ir 14 ir 16 punktuose, vertintojai turi atkreipti dėmesį į bet kokius staigius kiekvieno pastato aukščio pokyčius. Pastato siaurumas (aukščio ir pločio santykis) pagrindinėmis stačiakampėmis kryptimis leidžia  susidaryti vaizdą apie pastato gebėjimą atlaikyti vibracijas, kurias sukelia šoninės apkrovos, kurias sukelia žemės drebėjimas ir vėjo jėgos. Be pastatų aukščio nelygumų, medžiagų tipo – taip pat masės ir standumo – kitimas gali pakeisti  atsparumą pastatą veikiančioms apkrovoms. Vertintojai turėtų nustatyti, ar elementai (pvz., kolonos ir sienos)  yra simetriškai paskirstyti aukštyje iki kraštų, užtikrinant sukimosi standumą. Vertintojai turėtų atkreipti dėmesį į didelę masės koncentraciją viršutiniuose įstaigos  aukštuose, nes  viršutiniuose aukštuose yra sunkių daiktų, tokių kaip mašinos, įranga ir vandens talpyklos. Tai gali padidinti  inercines jėgas ir sukelti pernelyg didelį poslinkį.</t>
  </si>
  <si>
    <t>As in items Nos.14 and 16, evaluators must take note of any abrupt changes in the elevation of each building. The narrowness of the building (height-to-width ratio) in the principal orthogonal directions can give an idea of the building’s ability to withstand vibrations generated by lateral loads caused by earth- quake and wind forces.
Besides irregularities in the elevation of buildings, variation of the type – as well as mass and rigidity – of materials can alter resistance to loads that affect the building. Evaluators should determine whether elements (such as columns and walls) are symmetrically distributed in height, to the edges, providing rotational rigidity.
Evaluators should take note of high concentrations of mass on upper floors of a hospital, owing to the placement of heavy items such as machinery, equipment and water tanks on upper floors. These can increase inertial forces and cause excessive displacement.</t>
  </si>
  <si>
    <r>
      <rPr>
        <sz val="10"/>
        <color rgb="FF808080"/>
        <rFont val="Arial"/>
      </rPr>
      <t xml:space="preserve">16. Irregularities in height of storeys
</t>
    </r>
    <r>
      <rPr>
        <sz val="10"/>
        <color rgb="FF000000"/>
        <rFont val="Arial"/>
      </rPr>
      <t>16. Itin ryškūs skirtumai tarp skirtingų pastato aukštų</t>
    </r>
  </si>
  <si>
    <t xml:space="preserve">
Kaip ir punktuose Nr.14 ir 15, vertintojai turi atkreipti dėmesį į bet kokius staigius aukštų aukščio pokyčius. Rekomenduojamas vertinimo būdas: apžiūra. Rekomenduojami vertinimo metodai: stebėjimas ir patikrinimas. Vertintojai turėtų patikrinti aukštų skirtumus tarp aukštų (dažnai tai būna vestibiulyje ir ligoninių apatiniuose aukštuose), kurie gali sukelti įtampos koncentraciją keičiantis lygiui. Vadinamosios „minkštos grindys“, nepageidautinas bruožas zonose, kuriose gali kilti žemės drebėjimų, gali atsirasti dėl didelių standumo pokyčių dėl aukščio pokyčių. Vertintojai turėtų žinoti, kad užpildoma siena gali paversti koloną, skirtą palaikyti per visą savo aukštį, į „trumpą“ koloną. Dėl trumpų kolonų sugriuvo pastatai, kurie tariamai buvo atsparūs seisminėms jėgoms.  Kalbant apie įstaigos pastato aukštį, kaip ir apie projektą, netaisyklingos struktūros gali būti dėl netaisyklingos formos, konfigūracijos ir sukimo jėgos ekscentriciteto. Kaip ir vertindamas 11 rodiklį, vertintojas turi pastebėti visus konfigūracijos pokyčius. Pastato siaurumas (aukščio ir pločio santykis) pagrindinėmis statmenomis kryptimis rodo, kaip pastatas atlaikytų vibracijas, keliamas šoninių jėgų, kurias lemia žemės drebėjimai ir vėjas. Vertintojas turi patikrinti aukščio tarp pastato aukštų skirtumus, dažnai esančius vestibiulyje ir apatiniuose aukštuose, nes dėl jų gali kauptis įtampa tarp aukštų. Vadinamosios „minkštos grindys“ yra nepageidaujamas bruožas seisminio aktyvumo zonose; jos gali atsirasti dėl standumo pokyčių, kuriuos sukelia skirtingo aukščio aukštai. Vertintojas turi žinoti, kad dėl papildomos sienos atramai statyta kolona virsta į „žemą“ koloną. Tokios kolonos buvo pastatų, laikytų atspariais seisminėms jėgoms, griūties priežastimi. Būtina atkreipti dėmesį į viršutiniuose aukštuose esančius sunkius daiktus (pvz., mechanizmus, įrangą, vandens rezervuarus). Tai gali padidinti inercines jėgas ir lemti stiprų pasislinkimą. Pastato atsparumą krūviams gali sumažinti ne tik netinkamas projektas, bet ir naudotų medžiagų masės ir standumo įvairovė. Vertintojas turi nustatyti, ar elementai (kolonos ir sienos) yra išdėstyti simetriškai pagal aukštį ir kraštus (toks išdėstymas mažina sukimąsi).</t>
  </si>
  <si>
    <t xml:space="preserve">As in items Nos.14 and 15, evaluators must take note of any abrupt changes in the height of storeys.
Evaluators should check differences in height between the floors (often the case in the lobby and lower floors of hospitals) which can cause concentrations of tension in changes of level. A so-called “soft floor”, an undesirable feature in earthquake-prone zones, can be present owing to significant changes in rigidity due to variations in height. Evaluators should be aware that an in-fill wall can convert a column designed for support along its entire height into a “short” column. Short columns have caused the collapse of buildings that were supposedly resistant to seismic forces. </t>
  </si>
  <si>
    <r>
      <rPr>
        <i/>
        <sz val="10"/>
        <color rgb="FF808080"/>
        <rFont val="Arial"/>
      </rPr>
      <t xml:space="preserve">
Safety ratings: Low = Height of storeys differs by more than 20%; Average = Storeys have similar heights (they differ by less than 20% but more than 5%); High = Storeys are of similar height (they differ by less than 5%).
</t>
    </r>
    <r>
      <rPr>
        <i/>
        <sz val="10"/>
        <color rgb="FF000000"/>
        <rFont val="Arial"/>
      </rPr>
      <t>Žemas = Aukštų aukštis skiriasi daugiau nei 20%; 
Vidutinis = Aukštų aukštis panašus (jie skiriasi mažiau nei 20%, bet daugiau nei 5%); 
Aukštas = Aukštai yra panašaus aukščio (jie skiriasi mažiau nei 5%)</t>
    </r>
  </si>
  <si>
    <r>
      <rPr>
        <sz val="10"/>
        <color rgb="FF808080"/>
        <rFont val="Arial"/>
      </rPr>
      <t>17. Structural integrity of roofs</t>
    </r>
    <r>
      <rPr>
        <sz val="10"/>
        <color rgb="FF000000"/>
        <rFont val="Arial"/>
      </rPr>
      <t xml:space="preserve"> 
17. Stogo konstrukcinis vientisumas</t>
    </r>
  </si>
  <si>
    <t xml:space="preserve">
Vertintojai turėtų įvertinti stogo nuolydį, stogo iškyšas ir plokščio stogo jungtis, kad būtų atsparios keliamoms apkrovoms.  Šio elemento tikslas – užtikrinti, kad stogas būtų visiškai ir patikimai pritvirtintas, suvirintas, sukniedytas arba sucementuotas.  Vertintojai turėtų ieškoti didelių stogo iškyšų, viršijančių 50 cm atvirose vėjui vietose. Jie taip pat turėtų patikrinti, ar yra sustiprintas liejinys, kad betoninių stogų paklotai būtų ypač gerai veikiami vėjo. Patenkinamos jungtys apima aukštą tvirtinimo detalių dažnį. Plieniniai stogo paklotai turi būti tvirtinami varžtais, o ne  suvirinimo siūlėmis ar milteliniais kaiščiais; surenkamojo betono paklotuose turi būti inkaro plokštės ir veržlės; o medžiu dengtų  stogo paklodžių stogo kampuose turi būti varžtai ir tvirtinimo detalės.</t>
  </si>
  <si>
    <t>Evaluators should assess the slope of the roof, roof overhangs and roof deck connections to resist up- lift loads. The objective of this item is to ensure that the roof is completely and securely fastened, welded, riveted or cemented. Evaluators should look for large roof overhangs of more than 50 cm in high wind areas. They should also check that reinforced cast is in place so that concrete roof decks have exceptionally good wind performance.
Satisfactory connections include a high frequency of fasteners. For steel roof decks, there should be screw attachment rather than puddle welds or powder-driven pins; for precast concrete decks, there should be anchor plates and nuts; and for wood-sheathed roof decks, there should be screws and fixations in the corner regions of the roof. (References: 3, 12, 13, 14, 15).</t>
  </si>
  <si>
    <r>
      <rPr>
        <i/>
        <sz val="10"/>
        <color rgb="FF808080"/>
        <rFont val="Arial"/>
      </rPr>
      <t xml:space="preserve">Safety ratings: Low = Monopitch or flat light roofs, and/or large roof overhangs; Average = Pre-stressed concrete roof, gable roof with gentle slope, satisfactorily connected, no large roof overhangs; High = Reinforced cast in place on concrete roof deck or hipped light roof, satisfactory connections, no large roof overhangs.
</t>
    </r>
    <r>
      <rPr>
        <i/>
        <sz val="10"/>
        <color rgb="FF000000"/>
        <rFont val="Arial"/>
      </rPr>
      <t>Žemas = vienšlaičiai arba plokšti lengvi stogai ir (arba) didelės stogo iškyšos; 
Vidutinis = iš anksto įtemptas betoninis stogas, dvišlaitis stogas su švelniu nuolydžiu, tinkamai sujungtas, nėra didelių stogo iškyšų; 
Aukštas = Sutvirtintas liejimas ant betoninio stogo pakloto arba šlaitinio lengvo stogo, patenkinamos jungtys, nėra didelių stogo iškyšų.</t>
    </r>
  </si>
  <si>
    <r>
      <rPr>
        <sz val="10"/>
        <color rgb="FF808080"/>
        <rFont val="Arial"/>
      </rPr>
      <t>18. Structural resilience to hazards other than earthquakes and strong winds</t>
    </r>
    <r>
      <rPr>
        <sz val="10"/>
        <color rgb="FF000000"/>
        <rFont val="Arial"/>
      </rPr>
      <t xml:space="preserve"> 
18. Statinio  meachaninis atsparumas ir pastovumas veikiant kitiems pavojams (išskyrus žemės drebėjimus ir  stiprų vėją) Struktūrų atsparumas įvairiems reiškiniams (meteorologiniams, geologiniams ir kt.)
</t>
    </r>
  </si>
  <si>
    <t xml:space="preserve">
 Atsižvelgiant į pavojus, esančius vietovėje, kurioje yra įstaiga, reikalingos konstrukcijų ekspertizės, kad būtų galima įvertinti, ar viso pastato konstrukcijų saugos lygis yra toks, kokio reikia, kad jis galėtų toliau teikti sveikatos priežiūros paslaugas ekstremaliųjų situacijų ir nelaimių atvejais. Vertintojai turėtų remtis pavojais, kurie gali turėti įtakos įstaigos teritorijai ir pastatams.
Vertintojai turėtų įvertinti bendrąsias pastato konstrukcijos eksploatacines savybes ir atsparumą pavieniams ar keliems pavojams, išskyrus stiprų vėją (ilgalaikį ar periodinį) ir žemės drebėjimą ). 
Vertintojai turėtų patikrinti, ar įstaiga yra tinkamai suprojektuota - konstrukciniu požiūriu - atlaikyti  reiškinius (pvz., nuošliaužas, uolienų griūtis, potvynius, sniego apkrovas, gaisrus, sprogimus).
 Pavyzdžiui, įstaiga gali būti įrengta „nestabilioje“ nuokalnėje ir gali kilti rizika, kad ji gali pasislinkti, arba, priešingai, gali būti pastatyta atsparumo priemonė, pavyzdžiui, apsauginė siena, kuri stabilizuoja nuokalnę ir apsaugo pastatą.
</t>
  </si>
  <si>
    <t>This item focuses on structural safety for multiple hazards other than earthquakes and strong winds. A hospital may have taken action to increase its safety with regard to certain hazards, but not to the full range of hazards that may affect the facility, thus leaving the hospital at high risk. With regard to hazards present in the area where the hospital is located, structural expertise is needed to assess whether the building as a whole has the level of structural safety necessary to enable it to continue providing health services in emergencies and disasters. Evaluators should refer to hazards which may affect the site of the hospital (see Module 1).
Evaluators should assess the global structural performance and the resilience of the building structure for single or multiple hazards other than high winds (sustained or periodic) and earthquakes (e.g. other meteorological hazards, flooding and other hydrological hazards, landslides and other geological hazards). Evaluators should use their knowledge and expertise to assess the danger that these hazards could pose to the structural elements of the hospital. Evaluators should assess how hazards, and the proximity of the hospital to these hazards, make the structural elements of the hospital less safe.
Evaluators should verify whether the hospital is adequately designed − from the structural stand- point − to withstand other phenomena (e.g. landslides, rockfalls, volcanic eruptions, floods, fires and explosions), and whether preventive or corrective measures necessary to improve the level of safety have been implemented. Evaluators should identify any measures that have been adopted to reduce the risk to structural safety (e.g. anti-flood gates). Evaluators should assess the possible behaviour of the complete building in light of all the other hazards in the area. For example, a hospital may be located on an “un- stable” incline and have a risk of sliding or, alternatively, a resilience measure such as a wall of containment may have been built to stabilize the incline and protect the building. It should be noted that a building can be adequately designed to resist earthquakes and hurricanes but can still be very vulnerable to floods or volcanic eruptions.</t>
  </si>
  <si>
    <r>
      <rPr>
        <i/>
        <sz val="10"/>
        <color rgb="FF000000"/>
        <rFont val="Arial"/>
      </rPr>
      <t xml:space="preserve">
</t>
    </r>
    <r>
      <rPr>
        <i/>
        <sz val="10"/>
        <color rgb="FF808080"/>
        <rFont val="Arial"/>
      </rPr>
      <t xml:space="preserve">Safety ratings: Low = Low structural resilience to natural hazards present at the site of the hospital; Average = Satisfactory structural resilience (taking account of structural risk reduction measures in place); High = Good structural resilience (taking account of risk reduction measures in place).    
</t>
    </r>
    <r>
      <rPr>
        <i/>
        <sz val="10"/>
        <color rgb="FF000000"/>
        <rFont val="Arial"/>
      </rPr>
      <t xml:space="preserve">Žemas = mažas struktūrinis atsparumas pavojų, esančių ligoninės vietoje; 
Vidutinis = patenkinamas struktūrinis atsparumas (atsižvelgiant į taikomas struktūrinės rizikos mažinimo priemones); 
Aukštas = geras struktūrinis atsparumas (atsižvelgiant į taikomas rizikos mažinimo priemones). </t>
    </r>
  </si>
  <si>
    <r>
      <rPr>
        <b/>
        <sz val="10"/>
        <color rgb="FF808080"/>
        <rFont val="Arial"/>
      </rPr>
      <t xml:space="preserve">MODULE 3: Elements related to the non-structural safety of the hospital
</t>
    </r>
    <r>
      <rPr>
        <b/>
        <sz val="10"/>
        <color rgb="FF000000"/>
        <rFont val="Arial"/>
      </rPr>
      <t xml:space="preserve">3 MODULIS. </t>
    </r>
    <r>
      <rPr>
        <b/>
        <sz val="10"/>
        <rFont val="Arial"/>
        <family val="2"/>
      </rPr>
      <t>Su įstaigos nekonstrukcine sauga susiję elementai</t>
    </r>
  </si>
  <si>
    <r>
      <rPr>
        <b/>
        <sz val="10"/>
        <color rgb="FF808080"/>
        <rFont val="Arial"/>
      </rPr>
      <t xml:space="preserve">3.1.  Architectural safety
</t>
    </r>
    <r>
      <rPr>
        <b/>
        <sz val="10"/>
        <color rgb="FF000000"/>
        <rFont val="Arial"/>
      </rPr>
      <t>3.1 Architektūrinė sauga</t>
    </r>
  </si>
  <si>
    <r>
      <rPr>
        <b/>
        <sz val="10"/>
        <color theme="0" tint="-0.34998626667073579"/>
        <rFont val="Arial"/>
        <family val="2"/>
      </rPr>
      <t>Control</t>
    </r>
    <r>
      <rPr>
        <b/>
        <sz val="10"/>
        <color rgb="FF000000"/>
        <rFont val="Arial"/>
        <family val="2"/>
      </rPr>
      <t xml:space="preserve">
Reikšmė</t>
    </r>
  </si>
  <si>
    <r>
      <rPr>
        <b/>
        <sz val="10"/>
        <color rgb="FF808080"/>
        <rFont val="Arial"/>
      </rPr>
      <t xml:space="preserve">Safety level
</t>
    </r>
    <r>
      <rPr>
        <b/>
        <sz val="10"/>
        <color rgb="FF000000"/>
        <rFont val="Arial"/>
      </rPr>
      <t>Saugumo lygis</t>
    </r>
  </si>
  <si>
    <r>
      <rPr>
        <sz val="10"/>
        <color rgb="FF808080"/>
        <rFont val="Arial"/>
      </rPr>
      <t>19. Major damage and repair of the nonstructural elements</t>
    </r>
    <r>
      <rPr>
        <sz val="10"/>
        <color rgb="FF000000"/>
        <rFont val="Arial"/>
      </rPr>
      <t xml:space="preserve">  
19. Didelė žala ir nekonstrukcinių elementų remontas</t>
    </r>
  </si>
  <si>
    <t xml:space="preserve">
 Vertintojai turėtų patikrinti, ar įstaigos nestruktūriniai elementai buvo paveikti kokių nors pavojų (gamtinių, biologinių, technologinių, visuomeninių) ar kitų veiksnių, ir ar buvo atliktas remontas. Norėdami gauti ankstesnes ataskaitas apie objektui padarytą žalą, vertintojai turėtų paprašyti ataskaitų apie nestruktūrinės žalos mastą ir remontą bei pasikalbėti su personalu, kuris ilgiausiai dirba įstaigoje (neatsižvelgiant į jų pareigas organizacijoje, pvz., valymo personalas, virtuvės personalas, administracija ir pagalbinis personalas). Jie turėtų prašyti pamatyti dokumentus/ataskaitas (pvz., oficialius/spaudos/interneto pranešimus, nuotraukas). Tam tikros ataskaitos gali būti pasiekiamos internete arba per viešuosiuose registruose (pvz., biblioteką). Didžiausias dėmesys turėtų būti skiriamas žalai, kuri galėjo turėti įtakos tam tikrų nekonstrukcinių elementų saugai, funkcijoms ir elementams. Vertintojai remdamiesi įrodymais, turėtų nustatyti ar nebuvo pakenkta nekonstrukcinių elementų saugai surinktais įrodymais arba apžiūrint vizualiai žalą ir remontus darbus. Vertintojai turėtų patikrinti ar nekonstrukciniai elementai buvo remontuoti, kada jie buvo suremontuoti ir ar remontas buvo atliktas naudojant  atitinkamus remonto metu  galiojusius standartus, taikomus nekonstrukciniams elementams.</t>
  </si>
  <si>
    <t>Recommended evaluation methods: interview, observation and inspection.
Evaluators should verify whether the hospital’s nonstructural elements were affected by any hazards (natural, biological, technological, societal) or other factors, and whether repairs have been conducted. To get historical accounts of damage to a facility, evaluators should ask for reports about the extent of nonstruc- tural damage and the repairs, and should talk with personnel who have worked the longest in the hospital (irrespective of their position within the organization, e.g. cleaning personnel, kitchen staff, administration, and support staff). They should request to see publication/accounts (e.g. formal/press/internet reports, pho- tographs). Certain reports might be accessible on the Internet or through public records (e.g. library). The focus should be on damage which may have affected the safety and function of particular nonstructural elements. Evaluators should determine if the nonstructural safety has been compromised using the evidence collected or from visual inspection of the damage and repairs. Evaluators should verify whether the non- structural elements have been repaired, the date of repairs, and whether repairs were carried out using the appropriate standards for nonstructural elements at the time of the repairs. (References: 2, 12, 13, 15).</t>
  </si>
  <si>
    <r>
      <rPr>
        <i/>
        <sz val="10"/>
        <color rgb="FF808080"/>
        <rFont val="Arial"/>
      </rPr>
      <t xml:space="preserve">
Safety ratings: Low = Major damage and no repairs completed; Average = Moderate damage, building only partially repaired; High = Minor or no damage, or building fully repaired</t>
    </r>
    <r>
      <rPr>
        <i/>
        <sz val="10"/>
        <color rgb="FF000000"/>
        <rFont val="Arial"/>
      </rPr>
      <t>. 
Žemas = didelė žala ir nebaigtas remontas; 
Vidutinis = Vidutinė žala, pastatas suremontuotas tik iš dalies; 
Aukštas= nedidelė žala arba jos nėra, arba pastatas visiškai suremontuotas</t>
    </r>
  </si>
  <si>
    <r>
      <rPr>
        <i/>
        <sz val="10"/>
        <color rgb="FF808080"/>
        <rFont val="Arial"/>
      </rPr>
      <t xml:space="preserve">*IF SUCH AN EVENT HAS NOT OCCURRED IN THE VICINITY OF THE HOSPITAL, LEAVE BOXES BLANK
</t>
    </r>
    <r>
      <rPr>
        <i/>
        <sz val="10"/>
        <color rgb="FF000000"/>
        <rFont val="Arial"/>
      </rPr>
      <t>JEIGU ĮSTAIGOS PASTATAI NEBUVO PAVEIKTI GAMTINIŲ PAVOJŲ, DĖL KURIŲ REIKĖJO REMONTO PALIKITE LANGELIUS TUŠČIUS.</t>
    </r>
  </si>
  <si>
    <r>
      <rPr>
        <sz val="10"/>
        <color rgb="FF808080"/>
        <rFont val="Arial"/>
      </rPr>
      <t xml:space="preserve">20. Condition and safety of doors, exits and entrances 
</t>
    </r>
    <r>
      <rPr>
        <sz val="10"/>
        <color rgb="FF000000"/>
        <rFont val="Arial"/>
      </rPr>
      <t>20. Durų, išėjimų ir įėjimų būklė ir sauga.</t>
    </r>
  </si>
  <si>
    <t xml:space="preserve">
Vertintojai turėtų patikrinti įstaigos durų, išėjimų ir įėjimų būklę bei jų atsparumą vėjui, ugniai, seisminėms ir kitoms jėgoms. Durys turi būti visiškai pritvirtintos prie staktų be akivaizdžių tarpų (tarp durų ir staktos arba tarp staktos ir sienos). Durys ir durų staktos puikiai parodo, ar greta esančios konstrukcijos nepajudėjo, ypač jei yra tarpų, sunkiai atidaromos durys, ar per daug susidėvėjusios. Automatinių durų atveju vertintojai turėtų patikrinti, ar yra nuostata, leidžianti saugiai atidaryti duris ir ar yra alternatyvių rankinių veiksmų. Durys, išėjimai ir įėjimai turi būti be kliūčių ir pakankamai platūs, kad pacientai ir įstaigos personalas  galėtų greitai judėti avarinėse situacijose. Vertintojai turėtų atkreipti ypatingą dėmesį į duris, išėjimus ir įėjimus į svarbias zonas, tokias kaip skubios pagalbos skyrius, intensyviosios terapijos skyrius, operacines ir kt.
Vertintojai turėtų patikrinti ar priešgaisriniai durų fiksatoriai bei spynos tinkamai veikia, ar yra ir atnaujinta priešgaisrinė durų izoliacija, ten kur jos reikia.</t>
  </si>
  <si>
    <t>Recommended evaluation methods: observation and inspection.
Evaluators should check the condition of the hospital’s doors, exits and entrances and their ability to resist wind, fire, and seismic and other forces. Doors should be completely attached to the frames with no obvious gaps (between the door and frame, or between the frame and wall). Doors and door frames are a good indication whether the adjacent structures have moved, especially if there are gaps, if the door is difficult to open, or if there is excessive wear. In the case of automated doors, evaluators should check if there is a provision to open the door safely and if there are alternative manual operations. Doors, exits and entrances should be free of obstacles and wide enough to allow rapid movement of patients and hospital staff in emergency situations. Evaluators should pay special attention to doors, exits and entrances to criti- cal areas for emergency situations, such as emergency department, intensive care unit, operating theatres, etc. (References: 2, 8, 11, 17, 18, 19).</t>
  </si>
  <si>
    <r>
      <rPr>
        <i/>
        <sz val="10"/>
        <color rgb="FF808080"/>
        <rFont val="Arial"/>
      </rPr>
      <t xml:space="preserve">Safety ratings: Low = Doors, exits and entrances in poor condition, subject to damage which would impede the function of this and other elements, systems or operations; entrance width is less than 115 cm; Average = In fair condition, subject to damage but damage would not impede the function of this and other elements, systems or operations; or entrance width is less than 115 cm; High = In good condition, no or minor potential for damage that would impede the function of this and other elements, systems or operations; and entrance width is equal to or larger than 115 cm.
</t>
    </r>
    <r>
      <rPr>
        <i/>
        <sz val="10"/>
        <color rgb="FF000000"/>
        <rFont val="Arial"/>
      </rPr>
      <t xml:space="preserve">Žemas = prastos būklės durys, išėjimai ir įėjimai, gali būti pažeisti, kurie trukdytų šio ir kitų elementų, sistemų ar operacijų veikimui; įėjimo plotis mažesnis nei 115 cm; 
Vidutinis =tinkamos būklės, gali būti pažeista, bet žala netrukdys šio ir kitų elementų, sistemų ar operacijų veikimui; arba įėjimo plotis mažesnis nei 115 cm; 
Aukštas = geros būklės, nėra arba yra nedidelė žala, kuri trukdytų šio ir kitų elementų, sistemų ar operacijų veikimui; ir įėjimo plotis yra lygus arba didesnis nei 115 cm. </t>
    </r>
  </si>
  <si>
    <r>
      <rPr>
        <sz val="10"/>
        <color rgb="FF808080"/>
        <rFont val="Arial"/>
      </rPr>
      <t xml:space="preserve">21. Condition and safety of windows and shutters 
</t>
    </r>
    <r>
      <rPr>
        <sz val="10"/>
        <color rgb="FF000000"/>
        <rFont val="Arial"/>
      </rPr>
      <t>21. Langų ir langinių būklė ir saugumas.</t>
    </r>
  </si>
  <si>
    <t xml:space="preserve">
Langai, langinės ir rėmai turi atlaikyti atitinkamas jėgas, pvz., vėjo ar smūgio žalą, ypač svarbiose įstaigos vietose (pvz., skubios pagalbos skyriuje, operacinėse, intensyviosios terapijos skyriuje, sterilizacinėje, vaistinėje ir kt.). Vertintojai turėtų patikrinti langų stiklo storį ir tipą bei rėmo vientisumą su siena. 
Jei naudojami mediniai rėmai ir langinės, jie turi būti patikrinti, ar nėra puvinio, drėgmės ir termitų pažeidimų. Jei rėmai nėra tvirti, vėjas ir lietus gali patekti į pastatą ir sugadinti medicininę įrangą, o tai gali turėti įtakos pacientų priežiūrai ir personalo bei pacientų saugumui. </t>
  </si>
  <si>
    <t>Recommended evaluation methods: observation and inspection.
Windows, shutters and frames should be able to withstand appropriate forces such as wind or impact damage, especially in critical areas of the hospital (e.g. emergency department, operating theatres, inten- sive care unit, sterilization unit, pharmacy, etc.). Evaluators should check the thickness and type of glass in the windows and the integrity of the frame with the wall. It is advisable to use windows with laminated glass or polycarbonate glazing in critical areas, especially for hospitals at high risk of earthquakes which often cause breakage of glass due to the significant deflexions of the building.
Where wooden frames and shutters are used, they should be checked for rot, moisture and termite damage. If frames are not secure, wind and rain can ingress into the building, damaging medical equipment, which may impact on patient care and the safety of staff and patients.</t>
  </si>
  <si>
    <r>
      <rPr>
        <i/>
        <sz val="10"/>
        <color rgb="FF808080"/>
        <rFont val="Arial"/>
      </rPr>
      <t>Safety ratings: Low = Windows and shutters in poor condition, subject to damage which would impede the function of this and other elements, systems or operations (e.g. weak protective glazing); Average = In fair condition, subject to damage but damage would not impede the function of this and other elements, systems or operations; High = In good condition, no or minor potential for damage that would impede the function of this and other elements, systems or operations; protective glass (e.g. polycarbonate glazing, blast film) has been added in critical wards</t>
    </r>
    <r>
      <rPr>
        <i/>
        <sz val="10"/>
        <color rgb="FF000000"/>
        <rFont val="Arial"/>
      </rPr>
      <t xml:space="preserve">.
Žemas = prastos būklės langai ir langinės, gali būti pažeisti, kurie trukdytų šio ir kitų elementų, sistemų ar operacijų veikimui (pvz., silpnas apsauginis stiklas); Vidutinis = tinkamos būklės, gali būti pažeista, tačiau žala netrukdys šio ir kitų elementų, sistemų ar operacijų veikimui; 
Aukštas = geros būklės, nėra arba yra nedidelė žala, kuri trukdytų šio ir kitų elementų, sistemų ar operacijų veikimui; svarbiose palatose pridėtas apsauginis stiklas (pvz., polikarbonatinis stiklas, pūtimo plėvelė). </t>
    </r>
  </si>
  <si>
    <t xml:space="preserve">
Vertintojai turėtų peržiūrėti pastato atitvarų elementų techninę ir konstrukcinę būklę, įskaitant išorines sienas ir apdailas, kurios gali būti pagamintos iš įvairių medžiagų, tokių kaip mūras, stiklas, mediena ir aliuminis, taip pat iš kompozicinių medžiagų. Elementus reikia peržiūrėti, kad įsitikintumėte, jog jie nėra įtrūkę, deformuoti, netinkami ar atsilaisvinę. Rekomenduojama, kad zonose, kuriose gali kilti žemės drebėjimas, dangos nebūtų faneruotos, o integruotos į sieną. Zonose, kuriose gali kilti  stiprių vėjų, šios sienos turi būti tinkamai sutvirtintos su konstrukciniais elementais, kad jos būtų atsparios vėjo jėgoms. Jei pastato atitvaras turi fiksuotas stiklo arba medžio dalis, vertintojas turėtų taikyti tuos pačius kriterijus, kaip ir iš šių medžiagų pagamintiems langams ir langinėms. Analizė turėtų būti griežtesnė prie įėjimų į įstaigą ir svarbiose patalpose, atsakingose už sveikatos ir susijusių paslaugų teikimą ekstremaliosios situacijos atveju. </t>
  </si>
  <si>
    <t>Recommended evaluation methods: observation and inspection.
Evaluators should review the technical and construction status of the elements of the building en- velope, including outside walls and facings, which can be made of different materials such as masonry, glass, wood and aluminium as well as composite materials. The elements should be reviewed to ensure that they are not cracked, misshapen or loose. It is recommended that, in earthquake-prone zones, facings should not be veneered but should be integrated into the wall. In earthquake-prone zones or high-wind areas, these walls should be appropriately braced to the structural elements so that they resist seismic and wind forces. If a building envelope has fixed sections of glass or wood, the evaluator should apply the same criteria as for windows and shutters made of these materials. Analysis should be more rigorous at hospital entrances and in the critical areas responsible for providing health and associated services in emergencies and disasters.</t>
  </si>
  <si>
    <r>
      <rPr>
        <i/>
        <sz val="10"/>
        <color rgb="FF000000"/>
        <rFont val="Arial"/>
      </rPr>
      <t xml:space="preserve">
</t>
    </r>
    <r>
      <rPr>
        <i/>
        <sz val="10"/>
        <color rgb="FF808080"/>
        <rFont val="Arial"/>
      </rPr>
      <t xml:space="preserve">Safety ratings: Low = Building envelope in poor condition, subject to damage which would impede the function of this and other elements, systems or operations; Average = In fair condition,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rPr>
      <t>Žemas = prastos būklės pastato atitvarai, gali būti pažeisti, kurie trukdytų šio ir kitų elementų, sistemų ar operacijų veikimui; 
Vidutinis = geros būklės, gali būti pažeista, bet žala netrukdys šio ir kitų elementų, sistemų ar operacijų veikimui; 
Aukštas = geros būklės, nėra arba yra nedidelė žala, kuri trukdytų šio ir kitų elementų, sistemų ar operacijų veikimui.</t>
    </r>
  </si>
  <si>
    <r>
      <rPr>
        <sz val="10"/>
        <color rgb="FF808080"/>
        <rFont val="Arial"/>
      </rPr>
      <t xml:space="preserve">23. Condition and safety of roofing 
</t>
    </r>
    <r>
      <rPr>
        <sz val="10"/>
        <color rgb="FF000000"/>
        <rFont val="Arial"/>
      </rPr>
      <t xml:space="preserve">23. Stogo dangos būklė ir saugumas </t>
    </r>
  </si>
  <si>
    <t xml:space="preserve">
Vertintojai turi atlikti išsamų stogo įvertinimą užlipę ant jo. Vertintojai turėtų patikrinti stogo nepralaidumą, ant stogo esančios įrangos saugumą, būklę ir drenažą. Dėl ant stogo esančių vandens sistemų nuotėkio įstaiga nebegalės užtikrinti paslaugų teikimo.
 Ant stogo esančios įrangos vieta, svoris ir sauga gali turėti įtakos stogo pažeidžiamumui.</t>
  </si>
  <si>
    <t xml:space="preserve">Recommended evaluation methods: observation and inspection.
Evaluators should make a thorough assessment of the roof by visiting or observation. Evaluators should check for impermeability of the roof, the safety and condition of equipment located on the roof, and drainage. Leakage from water systems on a roof can put a hospital, or sections of the hospital, out of service. The location, weight and safety of equipment on the roof can affect the roof ’s vulnerability to different natural forces. </t>
  </si>
  <si>
    <r>
      <rPr>
        <i/>
        <sz val="10"/>
        <color rgb="FF808080"/>
        <rFont val="Arial"/>
      </rPr>
      <t xml:space="preserve">Safety ratings: Low = Roofing in poor condition, subject to damage which would impede the function of this and other elements, systems or operations; Average = In fair condition, subject to damage but damage to element(s) would not impede function of this and other elements, systems or operations; High = In good condition, no or minor potential for damage that would impede the function of this and other elements, systems or operations.
</t>
    </r>
    <r>
      <rPr>
        <i/>
        <sz val="10"/>
        <color rgb="FF000000"/>
        <rFont val="Arial"/>
      </rPr>
      <t xml:space="preserve">Žemas = prastos būklės stogo danga, gali būti pažeista, kuri trukdytų šio ir kitų elementų, sistemų veikimui ar veikimui; 
Vidutinis = tinkamos būklės, gali būti pažeistas, bet elemento (-ų) pažeidimas netrukdys šio ir kitų elementų, sistemų ar operacijų veikimui; 
Aukštas= geros būklės, nėra arba yra nedidelė žala, kuri trukdytų šio ir kitų elementų, sistemų ar operacijų veikimui. </t>
    </r>
  </si>
  <si>
    <r>
      <rPr>
        <sz val="10"/>
        <color rgb="FF808080"/>
        <rFont val="Arial"/>
      </rPr>
      <t xml:space="preserve">24. Condition and safety of railings and parapets 
</t>
    </r>
    <r>
      <rPr>
        <sz val="10"/>
        <color rgb="FF000000"/>
        <rFont val="Arial"/>
      </rPr>
      <t>24. Turėklų ir parapetų būklė ir saugumas.</t>
    </r>
  </si>
  <si>
    <t xml:space="preserve">
Vertinama atsižvelgiant į 22 dalies vertinimą. Vertintojai turėtų įvertinti saugą ir apsaugos lygius, kuriuos užtikrina laiptų, koridorių ir pėsčiųjų takų turėklai, parapetai įstaigos viduje ir išorėje, taip pat stogo prieigos ir stogo perimetrai, įvertindami, ar jų gedimas gali kelti pavojų esantiems žmonėms įstaigoje. Vertintojai turėtų nepamiršti šių elementų svarbos siekiant išvengti traumų, kurias pacientai, darbuotojai ir lankytojai nukritus patirtų. </t>
  </si>
  <si>
    <t>Recommended evaluation methods: observation and inspection.
This item is comparable to item No. 22 in significance, and the same criteria should be used to review these elements. Evaluators should assess the safety and levels of protection provided by railings and parapets to stairways, corridors and walkways inside and outside the hospital, as well as roof access and roof perimeters, considering whether their failure could endanger occupants and hospital operations. Evaluators should keep in mind the importance of these elements in preventing injuries from falls by pa- tients, staff and visitors. Unattached parapets have been known to fall down during earthquake shaking, killing people below and also impeding access. (References: 13, 15, 17, 19).</t>
  </si>
  <si>
    <r>
      <rPr>
        <i/>
        <sz val="10"/>
        <color rgb="FF808080"/>
        <rFont val="Arial"/>
      </rPr>
      <t xml:space="preserve">Safety ratings: Low = Railings and parapets in poor condition, subject to damage which would impede the function of this and other elements, systems or operations; Average = Subject to damage but damage to element(s) would not impede the function of this and other elements, systems or operations; High = No or minor potential for damage that would impede the function of this and other elements, systems or operations.
</t>
    </r>
    <r>
      <rPr>
        <i/>
        <sz val="10"/>
        <color rgb="FF000000"/>
        <rFont val="Arial"/>
      </rPr>
      <t xml:space="preserve">Žemas = prastos būklės turėklai ir parapetai, gali būti pažeisti, kurie trukdytų šio ir kitų elementų, sistemų ar operacijų veikimui; 
Vidutinis =  pažeistas, tačiau elemento (-ų) pažeidimas netrukdys šio ir kitų elementų, sistemų ar operacijų veikimui; 
Aukštas = nėra arba yra nedidelė žala, kuri trukdytų šio ir kitų elementų, sistemų ar operacijų veikimui. </t>
    </r>
  </si>
  <si>
    <r>
      <rPr>
        <sz val="10"/>
        <color rgb="FF808080"/>
        <rFont val="Arial"/>
      </rPr>
      <t xml:space="preserve">25. Condition and safety of perimeter walls and fencing 
</t>
    </r>
    <r>
      <rPr>
        <sz val="10"/>
        <color rgb="FF000000"/>
        <rFont val="Arial"/>
      </rPr>
      <t>25. Perimetro sienų ir tvorų būklė ir saugumas</t>
    </r>
  </si>
  <si>
    <t xml:space="preserve">
Įstaigos saugumui ir funkcionalumui įtakos gali turėti aplinkinių sienų ir tvorų būklė, apimančios įstaigos teritoriją. Be tam tikrų perimetro kontrolės priemonių, ekstremaliosios situacijos gali sukelti žmonių antplūdį į įstaigą, o tai gali pakenkti įstaigos funkcijoms. Vertintojai, apžiūrėdami įstaigos teritoriją, turėtų išsamiai patikrinti šį minėtą aspektą ir kaimynines teritorijas. Vertintojai turi gerai įžvelgti problemas. </t>
  </si>
  <si>
    <t>Recommended evaluation methods: observation and inspection.
The security and functionality of the hospital can be affected by the condition of surrounding walls and fencing that define the hospital grounds. Without some means of control at the perimeter, emergency and disaster conditions may invoke an influx of people to the hospital that may compromise hospital functions. The evaluators should check this aspect in detail when surveying the hospital grounds and neighbouring areas. Evaluators may be able to obtain a good perspective of the issues from an elevated position (e.g. upper floors of the building) or from aerial photographs. (References: 13, 15, 17, 19).</t>
  </si>
  <si>
    <r>
      <rPr>
        <i/>
        <sz val="10"/>
        <color rgb="FF808080"/>
        <rFont val="Arial"/>
      </rPr>
      <t xml:space="preserve">Safety ratings: Low = Perimeter walls and fencing in poor condition, subject to damage which would impede the function of this and other elements, systems or operations; Average = In fair condition, subject to damage but damage to element(s) would not impede the function of this and other elements, systems or operations; High = In good condition, no or minor potential for damage that would impede the function of this and other elements, systems or operations. 
</t>
    </r>
    <r>
      <rPr>
        <i/>
        <sz val="10"/>
        <color rgb="FF000000"/>
        <rFont val="Arial"/>
      </rPr>
      <t>Žemas = prastos būklės perimetrinės sienos ir tvoros, galinčios pažeisti šį ir kitus elementus, sistemas ar operacijas; 
Vidutinis = tinkamos būklės, gali būti pažeistas, bet elemento (-ų) pažeidimas netrukdys šio ir kitų elementų, sistemų ar operacijų veikimui; 
Aukštas = geros būklės, nėra arba yra nedidelė žala, kuri trukdytų šio ir kitų elementų, sistemų ar operacijų veikimui.</t>
    </r>
  </si>
  <si>
    <r>
      <rPr>
        <sz val="10"/>
        <color rgb="FF808080"/>
        <rFont val="Arial"/>
      </rPr>
      <t xml:space="preserve">26. Condition and safety of other architectural elements (e.g. cornices, ornaments, chimneys, signs) 
</t>
    </r>
    <r>
      <rPr>
        <sz val="10"/>
        <color rgb="FF000000"/>
        <rFont val="Arial"/>
      </rPr>
      <t>26. Kitų architektūrinių elementų (pvz., karnizų, ornamentų, kaminų, iškabų) būklė ir saugumas</t>
    </r>
  </si>
  <si>
    <t xml:space="preserve">
22, 23 ir 24 klausimuose nurodyti kriterijai taip pat gali būti naudojami vertinant kitus architektūrinius elementus. Ypatingas dėmesys turėtų būti skiriamas išorinių architektūrinių elementų laikiklių ir atramų būklei. Pavyzdžiui, dūmtraukiai turi būti struktūriškai tvirti, atlaikyti vėjo apkrovas ir turėti tokį stabilumą, kuris reikalingas jų aukščiui, nesvarbu, ar jie yra laikomi, ar sutvirtinti. . Pastatų išorėje nepatartina naudoti langų dangalų ar kitų panašių puošmenų, nes,  pavojus jiems nukristi. Šie elementai gali padidinti pastato apkrovą. Vertintojas turėtų įvertinti elementų saugumą įstaigoje ir už jos ribų, nes jie gali nukristi ir pakenkti praeiviams arba sugadinti patalpą.</t>
  </si>
  <si>
    <t>Recommended evaluation methods: observation and inspection.
The criteria outlined for items 22, 23 and 24 can also be used to evaluate other architectural ele- ments. Evaluators should verify check other architectural elements of the hospital that have not been taken into account under previous items. Special attention should be given to the condition of anchors and supports of exterior architectural elements. For instance, chimneys should be structurally sound, be capable of resisting seismic or wind loads and have the stability required for their height, whether they are self-supporting or braced. Seismic shaking can cause chimneys to fall, resulting in considerable damage and even death. It is not advisable to use window boxes or other similar adornments on the exterior of buildings since, besides the risk posed if they fall, these elements can increase building and seismic loads. The evaluator should examine the safety of signage inside and outside the hospital since this could fall and harm occupants or damage the facility.</t>
  </si>
  <si>
    <r>
      <rPr>
        <i/>
        <sz val="10"/>
        <color rgb="FF808080"/>
        <rFont val="Arial"/>
      </rPr>
      <t xml:space="preserve">Safety ratings: Low = Other architectural element(s) in poor condition, subject to damage which would impede the function of this and other elements, systems or operations; Average = In fair condition, element(s) are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rPr>
      <t>Žemas = kitas prastos būklės architektūrinis (-iai) elementas (-ai), galintis pažeisti, kurie trukdytų šio ir kitų elementų, sistemų ar operacijų veikimui; 
Vidutinis = Tinkamos būklės, elementas (-ai) gali būti pažeisti, tačiau pažeidimai netrukdys šio ir kitų elementų, sistemų ar operacijų veikimui; 
Aukštas = geros būklės, nėra arba yra nedidelė žala, kuri trukdytų šio ir kitų elementų, sistemų ar operacijų veikimui</t>
    </r>
  </si>
  <si>
    <r>
      <rPr>
        <sz val="10"/>
        <color rgb="FF808080"/>
        <rFont val="Arial"/>
      </rPr>
      <t xml:space="preserve">27. Safe conditions for movement outside the hospital buildings
</t>
    </r>
    <r>
      <rPr>
        <sz val="10"/>
        <color rgb="FF000000"/>
        <rFont val="Arial"/>
      </rPr>
      <t>27. Saugios judėjimo sąlygos už įstaigos pastatų ribų.</t>
    </r>
  </si>
  <si>
    <t xml:space="preserve">
Įstaigos teritorijoje turi būti užtikrintas judėjimas už pastatų ribų, kad pėstieji, greitosios medicinos pagalbos automobiliai ir tiekimo transportas galėtų patekti į patalpą  ekstremaliųjų situacijų metu.  Šis klausimas taip pat papildo 35 punktą dėl privažiavimo kelių, kuriame dėmesys sutelkiamas į kelius, esančius už įstaigos teritorijos ribų, ir 36 punktą, kuriame pagrindinis dėmesys skiriamas avariniams išėjimams ir evakuacijos maršrutams. Išorinės prieigos kliūtys gali labai sutrikdyti įrenginio veikimą. Vertintojai turėtų atkreipti dėmesį, ar nėra medžių, šviestuvų, paminklų ir architektūrinių konstrukcijų, kurie dėl gamtos jėgų gali nukristi ir trukdyti pėstiesiems ir transporto priemonėms patekti į objektą. Reikėtų įvertinti poveikį judėjimo negalią turinčių žmonių ir neįgaliųjų vežimėlių patekimui. Reikėtų patikrinti, ar įstaigos teritorijoje esančiame šaligatvyje nėra duobių, iškilimų plotų ar kitų kliūčių, kurios galėtų trukdyti pėsčiųjų ir transporto priemonių eismui.</t>
  </si>
  <si>
    <t>Recommended evaluation methods: observation and inspection.
Movement in the hospital grounds outside the buildings must be ensured so that pedestrians, ambu- lances and supply transport can access the facility with the speed required during emergencies and disasters. This item also complements item 35 on access routes, which focuses on roads outside the hospital grounds, and item 36 which focuses on emergency exit and evacuation routes. External obstacles to access can severely disrupt the function of the facility. Evaluators should observe whether there are trees, lamp posts and monu- ments and architectural designs that could fall because of natural forces and obstruct pedestrian and vehicle access to the facility. The impact on access for people with mobility impairments and wheelchairs should be considered and tested. The pavement within the hospital grounds should be checked for potholes, raised areas or other obstacles that could impair pedestrian and vehicle traffic. (References: 19).</t>
  </si>
  <si>
    <r>
      <rPr>
        <i/>
        <sz val="10"/>
        <color rgb="FF808080"/>
        <rFont val="Arial"/>
      </rPr>
      <t>Safety ratings: Low = Obstacles or damage to structure or road and walkways will impede vehicle and pedestrian access to buildings or endanger pedestrians; Average = Obstacles or damage to structure or road and walkways will not impede pedestrian access, but will impede vehicle access; High = No obstacles, or potential for only minor or no damage that will not impede pedestrian or vehicle access.</t>
    </r>
    <r>
      <rPr>
        <i/>
        <sz val="10"/>
        <color rgb="FF000000"/>
        <rFont val="Arial"/>
      </rPr>
      <t xml:space="preserve"> 
Žemas = kliūtys arba konstrukcijos arba kelio ir pėsčiųjų takų pažeidimai trukdys transporto priemonei ir pėstiesiems patekti į pastatus arba kels pavojų pėstiesiems; Vidutinis = kliūtys arba konstrukcijos, kelio ir pėsčiųjų takų pažeidimai netrukdys pėstiesiems patekti, bet trukdys prieiti prie transporto priemonės; 
Aukštas = nėra kliūčių arba tik nedidelė žala arba jos nėra, kuri netrukdys pėstiesiems ar transporto priemonei patekti. </t>
    </r>
  </si>
  <si>
    <r>
      <rPr>
        <sz val="10"/>
        <color rgb="FF808080"/>
        <rFont val="Arial"/>
      </rPr>
      <t xml:space="preserve">28. Safe conditions for movement inside the building (e.g. corridors, stairs)
</t>
    </r>
    <r>
      <rPr>
        <sz val="10"/>
        <color rgb="FF000000"/>
        <rFont val="Arial"/>
      </rPr>
      <t xml:space="preserve">28. Saugios judėjimo sąlygos pastato viduje (pvz., koridoriai, laiptai) </t>
    </r>
  </si>
  <si>
    <t xml:space="preserve">
Vertintojai turėtų patikrinti, ar judėjimo sąlygos yra saugios judėti visame objekte arba pastatų komplekse. Vidiniai koridoriai turi būti erdvūs ir be kliūčių, kad darbuotojai, neštuvai ir medicinos įranga galėtų lengvai judėti. Ypatingas dėmesys turėtų būti skiriamas laiptinėms ir išėjimams dėl jų svarbos, jei evakuacija įvyksta žemės drebėjimų ar kitų avarinių situacijų metu. Reikėtų apsvarstyti galimybę patekti žmonėms su judėjimo ar jutimo negalia, taip pat neįgaliųjų vežimėliais. Turi būti įrengti atitinkami ženklai, kad būtų palengvintas personalo, pacientų ir lankytojų judėjimas. Vietos, į kurias patenkama ribotai, turėtų būti stebimos įstaigos apsaugos personalo. </t>
  </si>
  <si>
    <t>Recommended evaluation methods: observation and inspection.
Evaluators should verify that conditions are safe for movement throughout the facility. Interior cor- ridors should be spacious and free of obstacles to ensure ease of movement for personnel, stretchers and medical equipment. Special attention should be given to stairways and exits because of their importance if evacuation occurs during earthquakes or other emergencies. Access for people with mobility or sensory impairments, as well as wheelchair access, should be considered. Adequate signage must be present to facilitate the movement of staff, patients and visitors. Areas with restricted access should be under the surveillance of hospital security personnel. (References: 8, 11, 17, 19).</t>
  </si>
  <si>
    <r>
      <rPr>
        <i/>
        <sz val="10"/>
        <color rgb="FF808080"/>
        <rFont val="Arial"/>
      </rPr>
      <t xml:space="preserve">Safety ratings: Low = Obstacles and damage to element(s) will impede movement inside the building and endanger occupants; Average = Obstacles or damage to elements will not impede movement of people but will impede movement of stretchers, wheeled equipment; High = No obstacles, potential for no or minor damage which will not impede movement of people or wheeled equipment. 
</t>
    </r>
    <r>
      <rPr>
        <i/>
        <sz val="10"/>
        <color rgb="FF000000"/>
        <rFont val="Arial"/>
      </rPr>
      <t>Žemas = kliūtys ir elemento (-ų) pažeidimas trukdys judėti pastato viduje ir kels pavojų gyventojams; 
Vidutinis = kliūtys arba elementų pažeidimai netrukdys žmonėms judėti, bet trukdys judėti neštuvams, ratuota įrangai; 
Aukštas = nėra kliūčių, gali būti, kad jie nebus pažeisti arba jie bus nedideli, o tai netrukdys žmonėms ar ratuotai įrangai judėti.</t>
    </r>
  </si>
  <si>
    <r>
      <rPr>
        <sz val="10"/>
        <color rgb="FF808080"/>
        <rFont val="Arial"/>
      </rPr>
      <t xml:space="preserve">29. Condition and safety of internal walls and partitions
</t>
    </r>
    <r>
      <rPr>
        <sz val="10"/>
        <color rgb="FF000000"/>
        <rFont val="Arial"/>
      </rPr>
      <t>29. Vidinių sienų ir pertvarų būklė ir saugumas</t>
    </r>
  </si>
  <si>
    <t xml:space="preserve">
Vidinės sienos ir pertvaros gali būti mūrinės, stiklo, medžio, aliuminio ir kt., gali būti ir šių medžiagų derinys. Vertintojai turėtų peržiūrėti techninius ir konstrukcinius šių elementų aspektus, kad įsitikintų, jog jie nėra įtrūkę, deformuoti ar atsilaisvinę. Vertintojai turėtų įvertinti įstaigą, atsižvelgdami į medžiagų būklę ir tvirtinimo lygį, kad būtų išvengta pavojų, kurie gali turėti įtakos įstaigai. Vietose, kuriose gali kilti žemės drebėjimas ir stiprus vėjas (39-49 km/h, 15-27 m/s), vidinės sienos turėtų būti tinkamai sutvirtintos konstrukciniais elementais, kad jos galėtų atlaikyti seisminius drebėjimus ir vėjo jėgas. Vidinių sienų vertinimas turėtų būti griežtesnis svarbiose patalpose, tokiose kaip intensyviosios terapijos skyriai, skubios pagalbos skyrius, operacinės, laboratorijos ir kt. 
</t>
  </si>
  <si>
    <t xml:space="preserve">Recommended evaluation methods: observation and inspection.
Internal walls and partitions can be made of masonry, glass, wood, aluminium etc., and may be a combination of these materials. Evaluators should review the technical and construction aspects of these elements to ensure they are not cracked, deformed or loose. Evaluators should rate the hospital on the ba- sis of the condition of the materials and the level of bracing against the hazards identified as potentially af- fecting the hospital. In earthquake-prone and high-wind areas, interior walls should be adequately braced by structural elements so that they can resist seismic shaking and wind forces. The evaluation of internal walls should be more rigorous in critical areas such as intensive care units, emergency department, operat- ing theatres, laboratories </t>
  </si>
  <si>
    <r>
      <rPr>
        <i/>
        <sz val="10"/>
        <color rgb="FF808080"/>
        <rFont val="Arial"/>
      </rPr>
      <t xml:space="preserve">Safety ratings: Low = Internal walls and partitions in poor condition, subject to damage which would impede the function of this and other elements, systems or operations; Average = In fair condition, element(s) are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rPr>
      <t>Žemas = prastos būklės pakabinamos lubos, galinčios pažeisti šį ir kitus elementus, sistemas ar operacijas; 
Vidutinis = tinkamos būklės, elementas (-ai) gali būti pažeistas (-i), tačiau pažeidimas netrukdys šio ir kitų elementų, sistemų ar operacijų veikimui; 
Aukštas = geros būklės, nėra arba yra nedidelė žala, kuri trukdytų šio ir kitų elementų, sistemų ar operacijų veikimą.</t>
    </r>
  </si>
  <si>
    <r>
      <rPr>
        <sz val="10"/>
        <color rgb="FF808080"/>
        <rFont val="Arial"/>
      </rPr>
      <t>30. Condition and safety of false or suspended ceilings</t>
    </r>
    <r>
      <rPr>
        <sz val="10"/>
        <color rgb="FF000000"/>
        <rFont val="Arial"/>
      </rPr>
      <t xml:space="preserve"> 
30. Pakabinamų lubų būklė ir saugumas</t>
    </r>
  </si>
  <si>
    <t xml:space="preserve">
Pastatuose naudojama daugybė pakabinamų rūšių lubų. Tos, kurios pagamintos iš metalo, yra pačios sunkiausios ir nukritusios padaro didžiausią žalą. Tvirtinimo lygis yra pagrindinis įstaigos saugos įvertinimų veiksnys. Kadangi tvirtinimo paprastai nesimato, vertintojai turėtų paprašyti atitinkamo personalo (pvz., techninės priežiūros personalo), kad jie išardytų kai kurias lubų dalis, kad būtų galima patikrinti lubų ir laikiklių būklę bei lubų plytelių svorį ir stabilumą. Zonose, kuriose gali kilti žemės drebėjimas, luboms apsaugoti nuo horizontalių seisminių jėgų turėtų būti naudojamas kampinis ir vertikalus tvirtinimas. Vietose, kur šiuos elementus gali veikti stiprus vėjas (39-49 km/h, 15-27 m/s), jie gali kristi, tapti sviediniais, atsitrenkti į kitus objektais ir net sužaloti žmones. Jei jos nukrenta, jos gali užblokuoti svarbias įstaigos vietas ir praėjimus, taip sutrikdyti įstaigos darbą.
</t>
  </si>
  <si>
    <t xml:space="preserve">Recommended evaluation methods: observation and inspection.
There is a wide variety of false or suspended ceilings used in buildings. Those made of metal are the heaviest and cause the greatest damage if they fall. The level of bracing is a major determinant of the safety ratings for the hospital. Because the bracing is usually not visible, evaluators should request relevant personnel (e.g. maintenance staff) to take some ceiling sections apart so the condition of the ceilings and anchors, and the weight and stability of ceiling tiles, can be checked. In earthquake-prone zones both angled and vertical bracing should be used to brace ceilings from horizontal seismic forces. In areas where these elements can be subjected to strong winds, they can fall, become projectiles, collide with other objects and, in the worst case, injure people. If they do fall, they can obstruct critical areas and passageways in the hospital, thus affecting its functional capacity. </t>
  </si>
  <si>
    <r>
      <rPr>
        <i/>
        <sz val="10"/>
        <color rgb="FF808080"/>
        <rFont val="Arial"/>
      </rPr>
      <t xml:space="preserve">Safety ratings: Low = False or suspended ceilings in poor condition, subject to damage which would impede the function of this and other elements, systems or operations; Average = In fair condition, element(s)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rPr>
      <t xml:space="preserve">Žemas = prastos būklės pakabinamos lubos, galinčios pažeisti šį ir kitus elementus, sistemas ar operacijas; 
Vidutinis = tinkamos būklės, elementas (-ai) gali būti pažeistas (-i), tačiau pažeidimas netrukdys šio ir kitų elementų, sistemų ar operacijų veikimui; 
Aukštas = geros būklės, nėra arba yra nedidelė žala, kuri trukdytų šio ir kitų elementų, sistemų ar operacijų veikimą. </t>
    </r>
  </si>
  <si>
    <r>
      <rPr>
        <i/>
        <sz val="10"/>
        <color rgb="FF808080"/>
        <rFont val="Arial"/>
      </rPr>
      <t xml:space="preserve">*IF THE HOSPITAL DOES NOT HAVE FALSE OR SUSPENDED CEILINGS, LEAVE BOXES BLANK
</t>
    </r>
    <r>
      <rPr>
        <i/>
        <sz val="10"/>
        <color rgb="FF000000"/>
        <rFont val="Arial"/>
      </rPr>
      <t>JEIGU ĮSTAIGOJE NĖRA PAKABINAMŲ LUBŲ, PALIKITĘ LANGELIUS TUŠČIUS.</t>
    </r>
  </si>
  <si>
    <r>
      <rPr>
        <sz val="10"/>
        <color rgb="FF808080"/>
        <rFont val="Arial"/>
      </rPr>
      <t xml:space="preserve">31. Condition and safety of the elevator system
</t>
    </r>
    <r>
      <rPr>
        <sz val="10"/>
        <color rgb="FF000000"/>
        <rFont val="Arial"/>
      </rPr>
      <t>31. Liftų būklė ir saugumas</t>
    </r>
  </si>
  <si>
    <t xml:space="preserve">
Ekstremaliųjų situacijų metu (gaisras, elektros tiekimo sutrikimas, cheminė, evakuacija) liftais naudotis negalima, tačiau jie svarbūs po ekstremalaus įvykio. Vertintojai turi patikrinti, ar liftai tinkamai veikia ir atitinka kėlimo galią. Vertintojai turėtų atsižvelgti, kad tai yra pagrindinė daugumos pacientų (vyresniojo amžiaus ir neįgalių) transporto priemonė. Jei neveikia daugiau negu vienas liftas, ypač daugiaaukščiuose pastatuose, įstaigos veikla sutrikdoma. Vizualinė liftų apžiūra gali būti papildyta informacija iš liftų techninės priežiūros ir tikrinimo įrašų. 
</t>
  </si>
  <si>
    <t>Recommended evaluation methods: observation and inspection.
While elevators should not be used during an internal or external emergency or disaster, they play an important role after the event. Evaluators should verify that the elevators (including all types of lifts) function properly and can meet their load capacity.
Evaluators should take into account that elevators are the main means of transport for many patients, the elderly and disabled. When more than one elevator is out of service, especially in multistoried struc- tures, the functional capacity of the facility may be seriously affected. Visual inspection of the elevators and cables (which may become entangled in disaster situations) can be supplemented by information from maintenance and inspection records for elevators. (References: 15, 16, 19).</t>
  </si>
  <si>
    <r>
      <rPr>
        <i/>
        <sz val="10"/>
        <color rgb="FF000000"/>
        <rFont val="Arial"/>
      </rPr>
      <t xml:space="preserve">
</t>
    </r>
    <r>
      <rPr>
        <i/>
        <sz val="10"/>
        <color rgb="FF808080"/>
        <rFont val="Arial"/>
      </rPr>
      <t>Safety ratings: Low = Elevator system in poor condition, subject to damage which would impede the function of this and other elements, systems or operations; Average = In fair condition, element(s) subject to damage but damage would not impede the function of this and other elements, systems or operations; High = In good condition, no or minor potential for damage that would impede the function of this and other elements, systems or operations.</t>
    </r>
    <r>
      <rPr>
        <i/>
        <sz val="10"/>
        <color rgb="FF000000"/>
        <rFont val="Arial"/>
      </rPr>
      <t xml:space="preserve"> 
Žemas = Lifto sistema prastos būklės, gali būti pažeista, kuri trukdytų šio ir kitų elementų, sistemų ar operacijų veikimui; 
Vidutinis = Tinkamos būklės, elementas (-iai) gali būti pažeistas (-ai), tačiau pažeidimas netrukdys šio ir kitų elementų, sistemų ar operacijų veikimui; 
Aukštas = geros būklės, nėra arba yra nedidelė žala, kuri trukdytų šio ir kitų elementų, sistemų ar operacijų veikimui. </t>
    </r>
  </si>
  <si>
    <r>
      <rPr>
        <i/>
        <sz val="10"/>
        <color rgb="FF000000"/>
        <rFont val="Arial"/>
      </rPr>
      <t xml:space="preserve"> </t>
    </r>
    <r>
      <rPr>
        <i/>
        <sz val="10"/>
        <color rgb="FF808080"/>
        <rFont val="Arial"/>
      </rPr>
      <t xml:space="preserve">*IF THERE ARE NO ELEVATORS, LEAVE BOXES BLANK.
</t>
    </r>
    <r>
      <rPr>
        <i/>
        <sz val="10"/>
        <color rgb="FF000000"/>
        <rFont val="Arial"/>
      </rPr>
      <t>JEIGU ĮSTAIGOJE NĖRA LIFTŲ, PALIKITĘ TUŠČIUS LANGELIUS</t>
    </r>
  </si>
  <si>
    <r>
      <rPr>
        <sz val="10"/>
        <color rgb="FF808080"/>
        <rFont val="Arial"/>
      </rPr>
      <t xml:space="preserve">32. Condition and safety of stairways and ramps
</t>
    </r>
    <r>
      <rPr>
        <sz val="10"/>
        <color rgb="FF000000"/>
        <rFont val="Arial"/>
      </rPr>
      <t>32. Laiptų ir pandusų būklė ir saugumas</t>
    </r>
  </si>
  <si>
    <t xml:space="preserve">
Ypatingas dėmesys turi būti skiriamas laiptų saugumui, nes jie ypač svarbūs evakuacijos metu. Būtina patikrinti, ar ant laiptų nėra kliūčių ir ar nėra daiktų, kurie galėtų nukristi ir užtverti takus. Laiptai turi būti su turėklais, kad būtų saugu lipti. 
.</t>
  </si>
  <si>
    <t xml:space="preserve">Recommended evaluation methods: observation and inspection.
Special attention should be given to the safety of stairways and ramps because of their importance in the case of evacuation. Evaluators should ensure that they are free of obstacles or of items that could fall and obstruct them. They should have railings so that they can be used safely at their maximum capacity, the stairs themselves are free from damage and have clearly marked or defined edges keeping in mind that hospital patients will be more vulnerable than typical users. Evaluators should consider whether damage or failure of stairways and ramps could endanger occupants of the hospital. Additional attention should be focused on areas where there is the highest concentration of people and use. </t>
  </si>
  <si>
    <r>
      <rPr>
        <i/>
        <sz val="10"/>
        <color rgb="FF808080"/>
        <rFont val="Arial"/>
      </rPr>
      <t xml:space="preserve">Safety ratings: Low = In poor condition, subject to damage or there are obstacles, which would impede the function of this and other elements, systems or operations; Average = In fair condition, subject to damage but damage and obstacles would not impede the function of this and other elements, systems or operations; High = In good condition, no obstacles, potential for no or minor damage that would impede the function of this and other elements, systems or operations.
</t>
    </r>
    <r>
      <rPr>
        <i/>
        <sz val="10"/>
        <color rgb="FF000000"/>
        <rFont val="Arial"/>
      </rPr>
      <t xml:space="preserve">Žemas = lengvai pažeidžiamos arba dalių pažeidimas sutrikdytų kitų dalių ar sistemų veiklą; 
Vidutinis = lengvai pažeidžiamos, bet elementų pažeidimas nesutrikdo funkcijos; Aukštas = pažeidimo nėra ar yra nedidelė pažeidimo tikimybė, kuri sutrikdytų kitų dalių ar sistemų veiklą </t>
    </r>
  </si>
  <si>
    <r>
      <rPr>
        <i/>
        <sz val="10"/>
        <color rgb="FF808080"/>
        <rFont val="Arial"/>
      </rPr>
      <t xml:space="preserve">*IF THERE ARE NO STAIRS AND RAMPS, LEAVE BOXES BLANK.
</t>
    </r>
    <r>
      <rPr>
        <i/>
        <sz val="10"/>
        <color rgb="FF000000"/>
        <rFont val="Arial"/>
      </rPr>
      <t>JEIGU NĖRA LAIPTŲ, PALIKITE TUŠČIIUS LANGELIUS.</t>
    </r>
  </si>
  <si>
    <t xml:space="preserve">
Grindys gali būti pagamintos iš įvairių medžiagų: terakotinių ar kitokių, keraminių ar molinių plytelių, linoleumo, medžio. Jos gali būti priklijuotos klijais ar išklotos ant pagrindo (slankiosios grindys). Vertintojas turi patikrinti, ar grindų danga nepralaidi vandeniui, neslidi, neįtrūkusi ir ar nėra atsipalaidavusių elementų, ypač ten, kur yra nuolatinė praeinamumo zona. Neturi būti nelygių vietų ar įdubimų, dėl kurių gali pargriūti personalas, pacientai ar apvirsti įranga. Vietose, kur yra daug kabelių ir vamzdžių, grindys būna paaukštintos. Vertintojai turi nustatyti, ar tokios grindys tinkamai pritvirtintos ir ar atlaikytų šonines seismines apkrovas. </t>
  </si>
  <si>
    <t>Recommended evaluation methods: observation and inspection.
Floors can be made of a variety of materials, including terrazzo, ceramic or clay tile, linoleum, wood etc. They may be attached with adhesives, be laid over a membrane (such as a floating floor), or suspended. Evaluators should verify that the flooring is watertight, anti-skid, and free of cracks or loose sections, espe- cially in critical and high-traffic areas. There should be no uneven sections or depressions that could cause people to fall or cause carts and equipment to tip over. In areas where there are large numbers of conduits, cables and suspended floors, evaluators should ensure that the flooring is braced to resist lateral seismic loads. (References: 17, 18, 19).</t>
  </si>
  <si>
    <r>
      <rPr>
        <i/>
        <sz val="10"/>
        <color rgb="FF808080"/>
        <rFont val="Arial"/>
      </rPr>
      <t xml:space="preserve">Safety ratings: Low = Floor coverings in poor condition, subject to damage which would impede the function of this and other elements, systems or operations; Average = In fair condition, subject to damage but damage would not impede function; High = In good condition, no or minor potential for damage that would impede the function of this and other elements, systems or operations. 
</t>
    </r>
    <r>
      <rPr>
        <i/>
        <sz val="10"/>
        <color rgb="FF000000"/>
        <rFont val="Arial"/>
      </rPr>
      <t>Žemas = prastos būklės grindų dangos, galinčios pažeisti šį ir kitus elementus, sistemas ar operacijas; 
Vidutinis = tinkamos būklės, gali būti pažeistas, bet pažeidimas netrukdys funkcijai; 
Aukštas = geros būklės, nėra arba yra nedidelė žala, kuri trukdytų šio ir kitų elementų, sistemų ar operacijų veikimui.</t>
    </r>
  </si>
  <si>
    <r>
      <rPr>
        <b/>
        <sz val="10"/>
        <color rgb="FF808080"/>
        <rFont val="Arial"/>
      </rPr>
      <t xml:space="preserve">3.2 Infrastructure protection, access and physical security
</t>
    </r>
    <r>
      <rPr>
        <b/>
        <sz val="10"/>
        <color rgb="FF000000"/>
        <rFont val="Arial"/>
      </rPr>
      <t>3.2 Infrastruktūros apsauga, prieiga ir fizinė apsauga</t>
    </r>
  </si>
  <si>
    <r>
      <rPr>
        <sz val="10"/>
        <color rgb="FF808080"/>
        <rFont val="Arial"/>
      </rPr>
      <t xml:space="preserve">34. Location of hospital’s critical services and equipment in relation to local hazards 
</t>
    </r>
    <r>
      <rPr>
        <sz val="10"/>
        <color rgb="FF000000"/>
        <rFont val="Arial"/>
      </rPr>
      <t>34. Svarbiausių įstaigos paslaugų ir įrangos vieta įstaigoje, atsižvelgiant į vietinius pavojus</t>
    </r>
  </si>
  <si>
    <t xml:space="preserve">
Daugelis stacionarinių sveikatos priežiūros įstaigų praranda būtinas paslaugas (pvz., skubią pagalbą), sistemas ir įrangą (pvz., pacientų sveikatos įrašus ar elektros generatorius), nuo kurių priklauso sveikatos priežiūros paslaugos, kurios yra pažeidžiamos vietinių pavojų. Pavyzdžiui, įstaigose, kuriose saugomi pacientų įrašai ir avariniai elektros generatoriai požeminėje erdvėje, gali kilti pavojus juos užtvindyti, o tai sunaikins įrašus ir panardins generatorius, kurie paveikts įprastas ir avarines funkcijas. Vertintojai turėtų peržiūrėti ypatingos svarbos paslaugų ir įrangos vietų saugą ir patikrinti priemones, kurių buvo imtasi siekiant apsaugoti būtiniausias paslaugas, pvz., maitinimą, vaistus ir pacientų įrašus. Kai kurių svarbių sistemų ir medžiagų sauga ir vieta, susijusi su vietiniais pavojais, aptariama kituose šio modulio punktuose ir čia neturėtų būti kartojama.</t>
  </si>
  <si>
    <t>Recommended evaluation methods: interview, observation and inspection.
Many facilities lose critical services (e.g. emergency care), systems and equipment (e.g. patients’ records or power generators) upon which health-care services depend due to positioning these services and equipment in locations that are vulnerable to local hazards. For instance, hospitals that store patients’ records and emergency power generators in underground space may be placing them at risk of flooding which would destroy the records and submerge the generators, thus affecting both normal and emergency functions. Evaluators should review the safety of the location of critical services and equipment and verify the measures taken to protect critical supplies such as emergency power, medicines and patients’ records. The safety and location of some critical systems and supplies in relation to local hazards are addressed in other items in this module and should not be duplicated here.</t>
  </si>
  <si>
    <r>
      <rPr>
        <i/>
        <sz val="10"/>
        <color rgb="FF808080"/>
        <rFont val="Arial"/>
      </rPr>
      <t xml:space="preserve">Safety ratings: Low = No protection measures taken; subject to damage, failure and disruption of critical services and hospital operations in emergencies and disasters; Average = Partial measures to protect critical services from local hazards are taken; subject to damage with some disruption of critical services and hospital operations in emergencies or disasters; High = Many measures are taken to protect critical services; high probability that critical services and hospital will operate with no or limited disruption in emergencies and disasters.
</t>
    </r>
    <r>
      <rPr>
        <i/>
        <sz val="10"/>
        <color rgb="FF000000"/>
        <rFont val="Arial"/>
      </rPr>
      <t>Žemas = Apsaugos priemonių nesiimta; gali būti pažeistos, gedimo ir sutrikusios ypatingos svarbos paslaugų ir įstaigų operacijos kritinių situacijų ir nelaimių atveju; Vidutinis = imtasi dalinių priemonių apsaugoti svarbias paslaugas nuo vietinių pavojų; gali būti padaryta žala dėl tam tikrų kritinių paslaugų ir įstaigų veiklos sutrikimo kritinių situacijų ar nelaimių atveju; 
Aukštas = imamasi daug priemonių, kad būtų apsaugotos svarbios paslaugos; didelė tikimybė, kad ypatingos svarbos tarnybos ir įstaiga veiks be sutrikimų arba bus ribotai trikdoma kritinių situacijų ir nelaimių atveju.</t>
    </r>
  </si>
  <si>
    <r>
      <rPr>
        <sz val="10"/>
        <color rgb="FF808080"/>
        <rFont val="Arial"/>
      </rPr>
      <t xml:space="preserve">35. Hospital access routes 
</t>
    </r>
    <r>
      <rPr>
        <sz val="10"/>
        <color rgb="FF000000"/>
        <rFont val="Arial"/>
      </rPr>
      <t xml:space="preserve">35. Patekimo į įstaigą keliai </t>
    </r>
  </si>
  <si>
    <t xml:space="preserve">
Galėjimas patekti į įstaigą yra svarbus veiksnys, užtikrinantis įstaigos veiklą. Vertintojai
turi išsamiai susipažinti su pagrindiniais keliais į įstaigą. Naudinga turėti planus, rodančius įstaigos vietą. Būtina įvertinti  įstaigos teritorijos apsaugos sistemų veiksmingumą. Apklausus įstaigos darbuotojus, pacientus ir, jei įmanoma, žmones, gyvenančius šalia įstaigos, galima gauti naudingos informacijos apie kelius ir transporto spūstis. Būtina apžiūrėti šalia kelių medžius ir struktūras, kurie jei nukristų, uragano  metu, galėtų sutrikdyti eismą. Reikia nustatyti alternatyvius kelius, jei būtų užtverti pagrindiniai. Svarbu nustatyti, ar alternatyvūs keliai numatyti įstaigos pasirengimo nelaimėms planuose. Reikia pažiūrėti, ar yra drenažo sistemos, kurios apsaugotų nuo potvynio audrų metu. </t>
  </si>
  <si>
    <t>Recommended evaluation methods: interview, observation, review of documentation (including maps) and inspection.
Access is essential if the hospital is to function properly. The emphasis in this item is on access routes outside the hospital grounds. Evaluators should review the main access routes to the hospital. Maps show- ing micro- and macro-locations of the hospital are helpful. Evaluators should determine the effectiveness of the hospital’s security and protection system in terms of vehicle and pedestrian access. Access for people with mobility impairments should also be reviewed. Interviews with hospital employees, patients and, where possible, people living near the facility, can provide information about the types of routes and at what time of day routes are congested.
Evaluators should note the presence and condition of waterways (e.g. creeks, rivers) and storm drains that service the area, and should determine whether flooding or storm run-off would flood certain access routes, making them impassable. Evaluators should note structures and trees along the access routes that would impede traffic if they fell during an emergency or a disaster such as an earthquake, or in a high- wind event such as a cyclone.
Alternate routes should be identified in case major access routes are obstructed. It is important to determine whether alternate routes are taken into account in the hospital’s emergency and disaster risk management programmes, including response plans. (References: 1, 8, 19).</t>
  </si>
  <si>
    <r>
      <rPr>
        <i/>
        <sz val="10"/>
        <color rgb="FF808080"/>
        <rFont val="Arial"/>
      </rPr>
      <t xml:space="preserve">Safety ratings: Low = Access routes subject to obstacles and damage that would impede access and the function of other elements, systems or operations; Average = Access routes subject to some obstacles and damage that would not impede access and function; High = No or minor potential for obstacles or damage that would impede access and the function of other elements, systems or operations.
</t>
    </r>
    <r>
      <rPr>
        <i/>
        <sz val="10"/>
        <color rgb="FF000000"/>
        <rFont val="Arial"/>
      </rPr>
      <t>Žemas = lengvai pažeidžiami arba dalių pažeidimai sutrikdytų kitų dalių
ar sistemų veiklą; 
Vidutinis = lengvai pažeidžiami, bet elementų pažeidimas nesutrikdo
funkcijų; 
Aukštas = pažeidimo nėra ar yra nedidelė pažeidimo tikimybė, kuri sutrikdytų
kitų dalių ar sistemų veiklą.</t>
    </r>
  </si>
  <si>
    <r>
      <rPr>
        <sz val="10"/>
        <color rgb="FF808080"/>
        <rFont val="Arial"/>
      </rPr>
      <t xml:space="preserve">36. Emergency exits and evacuation routes 
</t>
    </r>
    <r>
      <rPr>
        <sz val="10"/>
        <color rgb="FF000000"/>
        <rFont val="Arial"/>
      </rPr>
      <t>36. Avariniai išėjimai ir evakuacijos keliai</t>
    </r>
  </si>
  <si>
    <t xml:space="preserve">
Vertintojai turėtų patikrinti, ar įstaigos išėjimo ir evakuacijos keliai yra aiškiai pažymėti ir be kliūčių, kad būtų galima evakuoti žmones. Vertintojai turėtų patvirtinti, kad evakuacijos maršrutai yra nurodyti tiek įstaigoje, tiek už jos ribų. Jie turėtų patikrinti, ar avarinės durys nėra užrakintos iš vidaus, kad jos netrukdytų evakuacijai. Jeigu evakuacinės durys užrakintos iš vidaus -  turi būti specialioje dėžutėje pateiktas raktas šalia durų, pateikta informaciją kur randasi durų raktas. Jei įstaiga remiasi automatinėmis durimis, patikrinkite, ar jas galima atidaryti rankiniu būdu, ar yra alternatyvių išėjimo taškų. 
</t>
  </si>
  <si>
    <t xml:space="preserve">Recommended evaluation methods: observation and inspection.
Evaluators should verify that hospital exit and evacuation routes are clearly marked and free of ob- stacles to enable emergency evacuation. Evaluators should confirm that evacuation routes are indicated both inside and outside the hospital. They should check that emergency doors are not locked from the in- side so that they do not impede an emergency evacuation. If the hospital relies on automatic doors, check that these doors can be opened manually or there are alternative exit points. </t>
  </si>
  <si>
    <r>
      <rPr>
        <i/>
        <sz val="10"/>
        <color rgb="FF808080"/>
        <rFont val="Arial"/>
      </rPr>
      <t>Safety ratings: Low = Exit and evacuation routes are not clearly marked and many are blocked; Average = Some exit and evacuation routes are marked and most are clear of obstacles; High = All exit and evacuation routes are clearly marked and free of obstacles.</t>
    </r>
    <r>
      <rPr>
        <i/>
        <sz val="10"/>
        <color rgb="FF000000"/>
        <rFont val="Arial"/>
      </rPr>
      <t xml:space="preserve"> 
Žemas = Išėjimo ir evakuacijos keliai nėra aiškiai pažymėti, o daugelis jų yra užblokuoti; 
Vidutinis = kai kurie išvažiavimo ir evakuacijos maršrutai yra pažymėti, o daugumoje jų nėra kliūčių; 
Aukštas = visi išėjimo ir evakuacijos keliai yra aiškiai pažymėti ir be kliūčių</t>
    </r>
  </si>
  <si>
    <r>
      <rPr>
        <sz val="10"/>
        <color rgb="FF808080"/>
        <rFont val="Arial"/>
      </rPr>
      <t xml:space="preserve">37. Physical security of building, equipment, staff and patients
</t>
    </r>
    <r>
      <rPr>
        <sz val="10"/>
        <color rgb="FF000000"/>
        <rFont val="Arial"/>
      </rPr>
      <t>37. Fizinė pastato, įrangos, personalo ir pacientų apsauga</t>
    </r>
  </si>
  <si>
    <t xml:space="preserve"> 
Rekomenduojami vertinimo metodai: pokalbis, stebėjimas, dokumentų peržiūra ir patikrinimas.
Vertintojai turėtų patikrinti, ar yra įdiegtos fizinio saugumo priemonės, skirtos:
- užkirsti kelią neteisėtam patekimui;
- užkirsti kelią smurtui ir pagrobimams (ypač iš naujagimių ir vaikų skyriuose);
- sumažinti vandalizmą;
- apsaugoti įrangą ir reikmenis nuo vagysčių.
Fizinis įstaigų saugumas yra labai svarbus siekiant pacientams ir bendruomenei suteikti saugumo jausmą. 
Pagrindiniai saugotini objektai: teritotijos perimetras, personalo ir pacientų bylos, vaistinė, psichiatrijos skyrius, vaikų skyrius, materialinio turto sandėliai
Apsaugos priemonės: fizinės  (pvz.. sienos, tvoros, prieigos kontrolė (pvz., saugumo kortelės), spynos ir signalizacija,  uždarosios skaitmeninės vaizdo sistemos (CCDV, CCTV), turto stebėjimas ir inventoriaus kontrolė
Visa tai turėtų būti paremta įstaigos veikla, procedūromis ir darbuotojų informuotumu bei mokymu. 
</t>
  </si>
  <si>
    <t>Recommended evaluation methods: interview, observation, review of documentation, and inspection.
Evaluators should verify that there are physical security measures in place to:
•	prevent unauthorized entry
•	prevent violence and kidnapping (especially from newborn and child wards)
•	reduce vandalism
•	secure equipment and supplies from theft.
Physical security of hospitals is essential to convey a sense of security to patients and the community. The main items to be secured are:
•	perimeter
•	cashier
•	personnel and patient files
•	pharmacy
•	psychiatric unit
•	nursery
•	tool stores.
The measures for security include:
•	physical design and layout (e.g. walls, fences)
•	access control (e.g. security cards)
•	locks and alarms
•	closed-circuit television (CCTV) and closed circuit digital video (CCDV) systems
•	asset tracking and inventory control
•	clear signage.
All of the above should be supported by hospital policies, procedures and staff awareness and train- ing. (References: 1, 8, 19).</t>
  </si>
  <si>
    <r>
      <rPr>
        <i/>
        <sz val="10"/>
        <color rgb="FF000000"/>
        <rFont val="Arial"/>
      </rPr>
      <t xml:space="preserve">
</t>
    </r>
    <r>
      <rPr>
        <i/>
        <sz val="10"/>
        <color rgb="FF808080"/>
        <rFont val="Arial"/>
      </rPr>
      <t xml:space="preserve">Safety ratings: Low = No measures are in place; Average = Some physical security protection is in place (e.g. locked storage for supplies and equipment, asset tracking and inventory control); High = Wide range of security measures in place (e.g. design and layout, physical barriers, access control and door security systems, locked storage for supplies and equipment). 
</t>
    </r>
    <r>
      <rPr>
        <i/>
        <sz val="10"/>
        <color rgb="FF000000"/>
        <rFont val="Arial"/>
      </rPr>
      <t>Žemas = Nėra jokių priemonių; 
Vidutinis = yra tam tikra fizinio saugumo apsauga (pvz., užrakinta atsargų ir įrangos saugykla, turto sekimas ir atsargų kontrolė); 
Aukštas = Platus saugumo priemonių spektras (pvz., dizainas ir išdėstymas, fizinės užtvaros, prieigos kontrolės ir durų apsaugos sistemos, rakinama atsargų ir įrangos saugykla)</t>
    </r>
  </si>
  <si>
    <r>
      <rPr>
        <b/>
        <sz val="10"/>
        <color rgb="FF808080"/>
        <rFont val="Arial"/>
      </rPr>
      <t xml:space="preserve">3.3 Critical systems
</t>
    </r>
    <r>
      <rPr>
        <b/>
        <sz val="10"/>
        <color rgb="FF000000"/>
        <rFont val="Arial"/>
      </rPr>
      <t>3.3 Kritinės sistemos</t>
    </r>
  </si>
  <si>
    <r>
      <rPr>
        <b/>
        <sz val="10"/>
        <color rgb="FF808080"/>
        <rFont val="Arial"/>
      </rPr>
      <t xml:space="preserve">3.3.1 Electrical systems
</t>
    </r>
    <r>
      <rPr>
        <b/>
        <sz val="10"/>
        <color rgb="FF000000"/>
        <rFont val="Arial"/>
      </rPr>
      <t>3.3.1 Elektros sistemos</t>
    </r>
  </si>
  <si>
    <r>
      <rPr>
        <sz val="10"/>
        <color rgb="FF808080"/>
        <rFont val="Arial"/>
      </rPr>
      <t xml:space="preserve">38. Capacity of alternative sources of electricity (e.g. generators) 
</t>
    </r>
    <r>
      <rPr>
        <sz val="10"/>
        <color rgb="FF000000"/>
        <rFont val="Arial"/>
      </rPr>
      <t>38. Alternatyvių elektros energijos šaltinių (pvz., generatorių) galia (ar generatoriai  gali patenkinti tam tikrą elektros energijos poreikį)</t>
    </r>
  </si>
  <si>
    <t xml:space="preserve">
Klausimas apima reguliarius alternatyvių elektros šaltinių tyrimus. Nepertraukiamo maitinimo šaltinis (UPS) ir akumuliatoriaus atsarginė kopija gali būti laikina priemonė prieš generatoriui pradedant tiekti elektrą esminėms vietoms. Vertintojai turėtų patvirtinti, kad įstaigos personalas yra pasirengęs ir apmokytas reaguoti į avarijas. Reikėtų patikrinti visas darbo vietas, ar yra žibintuvėlių ir pagrindinė ryšio įranga. Vertintojai turėtų patikrinti, ar generatoriui ir pagalbiniams įrenginiams negresia vandens žalos potvynių paveiktose vietose. Baterijos turi būti laikomos saugiai, kad nesukeltų pavojaus, kaip nurodyta toliau: sandėliavimo patalpos turi būti vėdinamos atskirai, baterijos turi būti sandariai uždarytos. Dėl kitų saugos sumetimų, susijusių su kitų tipų baterijomis (pvz., neužsandarintomis baterijomis), prašome žr. 53 punktą.
Vertintojai patikrina, ar generatorius pradeda dirbti per kelias sekundes po elektros energijos netekimo ir patenkina visos įstaigos poreikį. Jei generatorius negali
100% aprūpinti visos įstaigos elektros energija, jis turi patenkinti skubios pagalbos skyrių, operacines, intensyviosios priežiūros skyrius, sterilizavimo skyrių, vaistinę, diagnostikos skyrių, pvz., laboratoriją, rentgeno skyrių ir kt., tai yra skyrių, kuriems būtina
tęsti darbą, poreikius. Jei kitokiais skaičiavimais nenustatyta kitaip priimama kad įstaigos aprūpinimas elektros energija yra pakankamas, jei suminė alternatyvių  elektros šaltinių galia viršija pusę pastatų nominalios elektros įvado galios (pvz. įvadas 600 kW, o turimas elektros generatorius geba generuoti 300 kW ir dar yra 2x 10kW UPS).</t>
  </si>
  <si>
    <t>Recommended evaluation methods: interview, observation, review of documentation (including records), and inspection.
This item addresses both the capacity of alternate sources and the length of delay in starting the alternate source of power for critical areas of the hospital in emergency and disaster situations. Evaluators should verify that the alternate source(s) of power begin(s) to operate within seconds of the hospital losing power and continue(s) to operate to cover power demands for critical services throughout the hospital – particularly in the emergency department, intensive care unit, sterilization units, operating theatres and maternity unit (i.e. areas of the hospital that are most critical to meeting service demands in times of emergency. Item 39 covers regular tests of alternate sources of electricity. Uninterrupted power sup- ply (UPS) and battery back-up may provide an interim measure prior to the generator starting to supply power to essential areas. Evaluators should confirm that the hospital’s power plant operators have training in emergency preparedness and response. All work areas should be checked to see that there are flashlights and basic communications equipment available.
In earthquake-prone areas, it should be ensured that batteries for the UPS and/or for starting up gen- erators will not fall and be damaged, rendering back-up power unavailable. If batteries are likely to fall in an earthquake, the alternate source of power may be rated as low. Evaluators should check if the generator and auxiliary units are at risk of water damage in flood-prone areas.
Batteries should be stored safely to avoid posing a hazard, as follows:
•	Storage areas should be ventilated separately.
•	Batteries should be sealed.
For further safety considerations concerning other types of batteries (e.g non-sealed batteries) please refer to Item 53. (References: 2, 17).</t>
  </si>
  <si>
    <r>
      <rPr>
        <i/>
        <sz val="10"/>
        <color rgb="FF808080"/>
        <rFont val="Arial"/>
      </rPr>
      <t xml:space="preserve">Safety ratings: Low = Alternate source(s) is (are) missing, or covers less than 30% of demand in critical areas, or can only be started manually; Average = Alternate source(s) covers 31–70% of demand in critical areas and starts automatically in less than 10 seconds in critical areas; High = Alternate source(s) start(s) automatically in less than 10 seconds and cover(s) more than 70% of demand in critical areas. 
</t>
    </r>
    <r>
      <rPr>
        <i/>
        <sz val="10"/>
        <color rgb="FF000000"/>
        <rFont val="Arial"/>
      </rPr>
      <t>Žemas = generatorius gali būti įjungiamas tik rankiniu būdu ir patenkina 0–30% poreikio; 
Vidutinis = generatorius įsijungia automatiškai per daugiau nei 10 sekundžių ir patenkina 31–70% poreikio; 
Aukštas = generatorius įsijungia automatiškai per
mažiau nei 10 sekundžių ir patenkina 71–100% poreikio</t>
    </r>
  </si>
  <si>
    <r>
      <rPr>
        <sz val="10"/>
        <color rgb="FF808080"/>
        <rFont val="Arial"/>
      </rPr>
      <t xml:space="preserve">39. Regular tests of alternative sources of electricity in critical areas
</t>
    </r>
    <r>
      <rPr>
        <sz val="10"/>
        <color rgb="FF000000"/>
        <rFont val="Arial"/>
      </rPr>
      <t>39. Pagrindiniuose skyriuose atliekami reguliarūs generatoriaus veiklos patikrinimai</t>
    </r>
  </si>
  <si>
    <t xml:space="preserve">
Vertintojai nustato, kaip dažnai tikrinama generatoriaus veikla ir gaunami patenkinami rezultatai. Tai leidžia nustatyti galimus sistemos gedimus ir imtis priemonių, atsiradus gedimui. Be to, vertintojai gali nustatyti, kaip informacija apie generatoriaus veikimą ir taisymą yra perduodama techninės priežiūros skyriui.</t>
  </si>
  <si>
    <t>Recommended evaluation methods: interview, observation, review of documentation (including records), and inspection.
Evaluators should determine how frequently generator performance tests with satisfactory results are carried out. This can be achieved by examining maintenance and test records. It allows for potential failures in the system to be anticipated and can indicate measures that need to be taken should a failure occur. Evaluators can also determine how problems with generator function, repairs and potential failures are communicated to the unit responsible for maintenance.</t>
  </si>
  <si>
    <r>
      <rPr>
        <i/>
        <sz val="10"/>
        <color rgb="FF808080"/>
        <rFont val="Arial"/>
      </rPr>
      <t xml:space="preserve">Safety ratings: Low = Tested at full load every 3 months or more; Average = Tested at full load every 1 to 3 months; High = Tested at full load at least monthly.\
</t>
    </r>
    <r>
      <rPr>
        <i/>
        <sz val="10"/>
        <color rgb="FF000000"/>
        <rFont val="Arial"/>
      </rPr>
      <t>Žemas = Patikra neatliekama; 
Vidutinis = apžiūrima rečiau nei kartą 1 mėnesį, generatoriaus veikimas tikrinamas esant pilnai apkrovai rečiau nei 1 kartą per metus, kuras keičiamas rečiau nei kas 6 mėnesius; 
Aukštas = Apžiūrima kas mėnesį,  esant pilnai apkrovai tikrinama 1 kartą per metus, kuras keičiamas kas 6 mėnesius</t>
    </r>
  </si>
  <si>
    <r>
      <rPr>
        <sz val="10"/>
        <color rgb="FF808080"/>
        <rFont val="Arial"/>
      </rPr>
      <t xml:space="preserve">40. Condition and safety of alternative source(s) of electricity 
</t>
    </r>
    <r>
      <rPr>
        <sz val="10"/>
        <color rgb="FF000000"/>
        <rFont val="Arial"/>
      </rPr>
      <t>40. Alternatyvaus (-ių) Alternatyvaus (-ių) elektros energijos šaltinio (-ių) būklė ir saugumas</t>
    </r>
  </si>
  <si>
    <t xml:space="preserve">
Vertintojai turėtų nustatyti, ar generatorius (-iai) gali būti naudojamas (-i) viduje ar lauke, ir kur yra tinkamiausia jo vieta. Vertintojai turėtų patikrinti lauke naudojamų generatorių korpusą ir apsauginę dangą. Priklausomai nuo vietos, turėtų būti įvertinta potvynių, vandalizmo ar generatorių vagysčių galimybė. Taip pat turėtų būti įvertintas generatorių pažeidžiamumas stipriam vėjui, seisminėms jėgoms arba gretimų konstrukcijų, kurios gali nukristi ir padaryti žalos, artumas. Turėtų būti įvertintas drenažas generatoriaus vietoje (t.y kaip valdomas nuotėkis), jei įranga yra lauke, o jei yra patalpoje, ar yra grindų kanalizacijos ar angų. Vizuali apžiūra gali būti papildyta informacija iš techninės priežiūros ir patikros įrašų. Įstaigose, esančiose stipraus vėjo vietose, vertintojai turėtų įsitikinti, ar generatorius yra gerai pritvirtintas be galimybės nukristi ar pasislinkti. Tai apima generatoriaus atramų, esančių žemėje arba grindyse, ir jungčių būklės patikrinimą (t.y patikrinimą, ar nėra korozijos ar kitokio gedimo). Jei spyruoklės naudojamos siekiant išvengti vibracijos ir triukšmo, jos turi būti gerai pritvirtintos. Kuro tiekimo linijų ir elektros kabelių jungtys turi būti lanksčios, kad būtų išvengta lūžimo generatoriui pasislinkus ar nukritus. Kuo žemiau šios sunkios įrangos dalys dedamos į konstrukciją, tuo mažesnė tikimybė, kad jos nuvirs. Turi būti lengva ir saugi prieiga prie įrangos. Vertintojai turėtų patikrinti kuro prieinamumą ir saugojimą, patvirtindami, kad papildomi bakai visada yra pilni ir išdėstyti taip, kad kuras galėtų pasiekti generatorių veikiant gravitacijai, o ne pasikliauti siurbimu avarijos metu.
Vertintojai turėtų patikrinti degalų bakų ir elektros bei žarnų jungtis fizinę būklę. Akumuliatoriai gali būti labai pavojingi, ypač įkraunami, ir gali kelti rimtą pavojų, vėjo, potvynio ar gaisro atveju. Taip pat reikia patikrinti starterio akumuliatorių ir pakaitinių akumuliatorių būklę, kad jie nebūtų pažeisti. 
Vertintojai turėtų patikrinti apsaugą nuo elektros iškrovos ( išbandyti ar apsauga veikia ir atlikti reikiamus matavimus), kurią sukelia atmosferos pokyčiai, t.y žaibo įžeminimo įrenginius. </t>
  </si>
  <si>
    <t>Recommended evaluation methods: observation, review of documentation (plans and records), and inspection.
Evaluators should determine whether or not the generator(s) can be used indoors or outdoors, and based on this, the most appropriate location for them. For outdoor generators, evaluators should inspect the casing and any form of protective covering. Depending on the location, the potential for flood dam- age, vandalism or theft of generators should be evaluated. The vulnerability of generators to strong winds, seismic forces or proximity to adjacent structures that might fall and cause damage should also be evalu- ated. Drainage at the generator’s location should be evaluated (i.e. how run-off is managed if the equip- ment is outside and, if placed indoors, whether there are floor drains or openings. Visual inspection can be supplemented by information from maintenance and inspection records.
For hospitals in high-wind or earthquake-prone areas, evaluators should ascertain whether the genera- tor is well-anchored and braced, without the possibility of falling or shifting. This involves inspection of sup- ports for the generator in the ground or flooring and the condition and type of connections (i.e. checking for corrosion or other deterioration). If springs are used to avoid vibration and noise, they must be well-anchored since these devices amplify seismic waves. The connections for fuel lines and electricity cables must be flexible to avoid breakage should the generator shift or fall. The lower that these heavy pieces of equipment are placed in the structure, the less the chance that they will fall over, but they may still slide.
There should be easy and safe access to the equipment. The possibility that doors or other exits could be blocked by cables or fuel lines if the equipment shifts or falls should be considered.
Evaluators should check the availability and storage of fuel, confirming that supplementary tanks are always full and are located so that fuel can reach the generator by gravity rather than relying on pumping at the time of an emergency. Evaluators should inspect the physical condition of the fuel tanks and electri- cal and hose connections. Batteries can be highly dangerous, particularly when charging, and are prone to serious risk in an earthquake, wind, flood or fire event. The condition of the batteries and replacement batteries for the starter should also be inspected to ensure that they cannot be damaged. Evaluators should check for protection against electrical discharge caused by atmospheric changes – i.e. earthing arrange- ments for lightning. (References: 2, 7, 19).</t>
  </si>
  <si>
    <r>
      <rPr>
        <i/>
        <sz val="10"/>
        <color rgb="FF808080"/>
        <rFont val="Arial"/>
      </rPr>
      <t xml:space="preserve">Safety ratings: Low = No alternate sources; generators are in poor condition;, there are no protective measures; Average = Generators are in fair condition; some measures provide partial protection and security; High = Generators are in good condition, well-secured and in good working order for emergencies.
</t>
    </r>
    <r>
      <rPr>
        <i/>
        <sz val="10"/>
        <color rgb="FF000000"/>
        <rFont val="Arial"/>
      </rPr>
      <t>Žemas = nėra alternatyvių šaltinių, generatoriai prastos būklės, nėra apsaugos priemonių; 
Vidutinis = generatoriai yra geros būklės, kai kurios priemonės suteikia dalinę apsaugą ir saugumą; 
Aukštas = generatoriai yra geros būklės, gerai apsaugoti ir gerai veikia avariniais atvejais.</t>
    </r>
  </si>
  <si>
    <r>
      <rPr>
        <sz val="10"/>
        <color rgb="FF808080"/>
        <rFont val="Arial"/>
      </rPr>
      <t xml:space="preserve">41. Condition and safety of electrical equipment, cables and cable ducts
</t>
    </r>
    <r>
      <rPr>
        <sz val="10"/>
        <color rgb="FF000000"/>
        <rFont val="Arial"/>
      </rPr>
      <t>41. Elektros įrenginių, kabelių ir kabelių kanalų būklė ir saugumas</t>
    </r>
  </si>
  <si>
    <t xml:space="preserve">
Vertintojai turėtų patikrinti elektros tinklų būklę visoje įstaigoje. Jie turi būti apsaugoti nuo potvynių ir gaisro, o zonose, kuriose gali kilti žemės drebėjimas, ir vietose, kuriose pučia stiprus vėjas, jie turi būti pritvirtinti prie inkaro. Jie turėtų būti nukreipti per kabelių stelažus arba kanalus, kurie juos apsaugotų nuo susisukimas, lūžimas ar bendras pablogėjimas. Kai kabeliai keliauja išilgai stogų, kurie ištuštėja per kanalizacijos vamzdžius arba gargoilius, kabeliai turi būti išdėstyti virš perpildymo lygio. Kai pastate yra rūsys ar kitos vietos, kuriose gali užtvindyti, vertintojai turėtų patikrinti, kur yra rozetės, dideli skirstytuvai ar izoliatoriai ir ar juos reikia pakelti. Teritorijose, kuriose gali kilti žemės drebėjimai, kai elektros linijos eina iš pastato į pastatą arba per tame pačiame pastate esančias plėtimosi jungtis, šios jungtys turėtų būti pakankamai lanksčios, kad atitiktų santykinius judėjimus žemės drebėjimų metu. Svarbus elementas yra elektros tinklų atskyrimas nuo kitų sistemų, kurias jie gali paveikti, pavyzdžiui,
vandentiekio ar nuotekų sistemų. Jei jie yra arti apsauginių sistemų, skirtų elektros atmosferos iškrovai, reikėtų apsvarstyti metalinį ekranavimą ir papildomą elektros įžeminimą bei sujungimą. Vertintojai turėtų patikrinti išorinių elektros linijų padėtį, palyginti su įstaigos teritorijoje esančiais objektais. Visos įstaigos teritorijoje esančios elektros linijos turi būti pastatytos po žeme, kad būtų apsaugotos nuo pažeidimų ir skraidančių šiukšlių pučiant stipriam vėjui. Jei elektros stulpai yra įstaigos teritorijoje, vertintojai turėtų užtikrinti, kad transformatoriai būtų gerai pritvirtinti. Reikėtų atsižvelgti į galimybę, kad stulpai gali nukristi dėl dirvožemio suskystėjimo, vėjo ar kitų pavojų. Medžių šakos gali lūžti arba trukdyti antžeminėms elektros linijoms; taip pat medžių šaknys gali trukdyti palaidotoms elektros linijoms.  Jeigu elektos įvadai, kabeliai ir kabelių kanalai nepriklauso įstaigai, jie vertinami tik nuo tos vietos kur prasideda įstaigos atsakomybė.</t>
  </si>
  <si>
    <t>Recommended evaluation methods: observation and inspection.
Evaluators should check the condition of the electrical networks throughout the hospital. These should be protected from flooding and fire, and in earthquake-prone zones and areas of high winds they should be anchored. They should be channelled through cable racks or conduits that protect them from
twisting, breaking or from general deterioration. When cables travel along roofs that empty through drainpipes or gargoyles, the cables should be positioned above the overflow level. When the building has a basement or other areas that are likely to flood, evaluators should inspect the location of sockets, large switchgear or isolators and whether they need to be raised. In earthquake-prone areas, when electricity lines pass from building to building or over expansion joints in the same building, these joints should have sufficient flexibility to accommodate the relative movements during earthquakes.
An important element is the separation of electrical networks from other systems that they may affect – such as water supply or sewage systems. If they are in close proximity to protective systems for electrical atmospheric discharge, consideration should be given to metal shielding and additional electrical earthing and bonding.
Evaluators should inspect the position of outside power lines in relation to features on the hospital grounds. All power lines on hospital grounds should be placed underground to protect them from damage and flying debris during high winds. If electricity poles are located on hospital grounds, evaluators should ensure that transformers are well anchored. The possibility that poles could fall because of soil liquefac- tion, wind or other hazards should be considered. Tree branches can break or interfere with above-ground power lines; likewise, tree roots can interfere with buried power lines. (References: 2, 7, 19).</t>
  </si>
  <si>
    <r>
      <rPr>
        <i/>
        <sz val="10"/>
        <color rgb="FF808080"/>
        <rFont val="Arial"/>
      </rPr>
      <t xml:space="preserve">
Safety ratings: Low = Electrical equipment, power lines, cables and ducts are in poor condition, there are no protective measures; Average = Electrical equipment, power lines, cables and ducts are in fair condition; some measures provide partial protection and security; High = Electrical equipment, power lines, cables and ducts are in good condition, well-secured and in good working order. 
</t>
    </r>
    <r>
      <rPr>
        <i/>
        <sz val="10"/>
        <color rgb="FF000000"/>
        <rFont val="Arial"/>
      </rPr>
      <t>Žemas = elektros įranga, elektros linijos, kabeliai ir kanalai yra prastos būklės, nėra apsaugos priemonių; 
Vidutinis = Elektros įranga, elektros linijos, kabeliai ir kanalai yra geros būklės; kai kurios priemonės suteikia dalinę apsaugą ir saugumą; 
Aukštas = Elektros įranga, elektros linijos, kabeliai ir kanalai yra geros būklės, gerai pritvirtinti ir veikia gerai</t>
    </r>
  </si>
  <si>
    <r>
      <rPr>
        <sz val="10"/>
        <color rgb="FF808080"/>
        <rFont val="Arial"/>
      </rPr>
      <t xml:space="preserve">42. Redundant system for the local electric power supply 
</t>
    </r>
    <r>
      <rPr>
        <sz val="10"/>
        <color rgb="FF000000"/>
        <rFont val="Arial"/>
      </rPr>
      <t>42. Atsarginė (papildoma) vietinio elektros energijos tiekimo sistema</t>
    </r>
  </si>
  <si>
    <t xml:space="preserve">
Vietinių maitinimo šaltinių gedimas gali sukelti „domino“ efektą įstaigoje, todėl gali atsirasti vienas po kito nuoseklus elektros dingimas. Vertintojas turi
patikrinti, ar, be įstaigos generatoriaus, egzistuoja atsarginė elektros energijos tiekimo
sistema.  Jei įmanoma,  įstaigoje turi būti daugiau nei vienas maitinimo šaltinio įėjimas iš vietinio maitinimo šaltinio, o papildomi įėjimai turi būti iš kitų grandinių, nepriklausančių nuo vidinės pagalbos sistemos.  Patikrinama kuriai energetinio patikimumo klasei priskiriamas pastatas.</t>
  </si>
  <si>
    <t>Recommended evaluation methods: observation and inspection.
The failure of local power supplies can cause a “domino” effect in the hospital so that successive out- ages can occur. Evaluators should confirm that there is redundancy in the power supply, without counting on the hospital’s own emergency power-generating system. If possible, there should be more than one power supply entrance to the hospital from the local power supply, and additional entrances should be from other circuits that are independent of the internal emergency system.</t>
  </si>
  <si>
    <r>
      <rPr>
        <i/>
        <sz val="10"/>
        <color rgb="FF000000"/>
        <rFont val="Arial"/>
      </rPr>
      <t xml:space="preserve">
</t>
    </r>
    <r>
      <rPr>
        <i/>
        <sz val="10"/>
        <color rgb="FF808080"/>
        <rFont val="Arial"/>
      </rPr>
      <t>Safety ratings: Low = There is only one entrance for the local power supply; Average = There are two entrances for the local power supply; High = There are more than two entrances for the local power supply.</t>
    </r>
    <r>
      <rPr>
        <i/>
        <sz val="10"/>
        <color rgb="FF000000"/>
        <rFont val="Arial"/>
      </rPr>
      <t xml:space="preserve"> 
Žemas = vietiniam maitinimo šaltiniui yra tik vienas įėjimas; 
Vidutinis = vietiniam maitinimo šaltiniui yra du įėjimai; 
Aukštas = vietiniam maitinimo šaltiniui yra daugiau nei du įėjimai.</t>
    </r>
  </si>
  <si>
    <r>
      <rPr>
        <sz val="10"/>
        <color rgb="FF808080"/>
        <rFont val="Arial"/>
      </rPr>
      <t>43. Condition and safety of control panels, overload breaker switches and cables </t>
    </r>
    <r>
      <rPr>
        <sz val="10"/>
        <color rgb="FF000000"/>
        <rFont val="Arial"/>
      </rPr>
      <t xml:space="preserve"> 
43. Valdymo skydų, perkrovos jungiklių ir kabelių būklė ir saugumas</t>
    </r>
  </si>
  <si>
    <t xml:space="preserve">
Vertintojai turėtų patikrinti bendrojo skirstomojo skydo, izoliatorių, skirstomųjų įrenginių ir valdymo pultų prieinamumą, būklę ir veikimą visame objekte. Vietos turi būti patikrintos, kad būtų užtikrinta, jog prieiga negali būti užblokuota, durys ir langai nepažeisti, ar būtų taikomos priemonės, apsaugančios nuo gaisro ir ar būtų pakankamai drenažo, kad būtų išvengta potvynių. Reikėtų patikrinti skirstomosios plokštės funkciją, pertraukiklio galingumą, jo jungtis su sistema ir atramas, naudojamus visoms plokštėms ir atitinkamai įrangai. Tai galima padaryti derinant priežiūros įrašus ir vizualinį patikrinimą. Skirstomosios plokštės arba skydai turėtų būti pažymėti, kad būtų nurodyta, kurie valdymo ir apsaugos įtaisai aptarnauja kiekvieną grandinę skirtingose srityse. Vertintojai taip pat turėtų patikrinti, ar valdymo pultai yra apsaugoti nuo gaisro, perkrovos ir mechaninių pažeidimų pavojaus (pvz., įžeminimo grandinės pertraukikliai, galios perkrovos pertraukikliai, apkrovos bandymas ir automatiniai jungikliai į generatorius). Reikėtų patikrinti jungtis prie avarinės atsarginės sistemos, avarinio apšvietimo ir vidaus signalizacijos sistemų. Jei šios jungtys yra netoli avarinio generatoriaus, visi kabeliai turi būti tinkamai nukreipti, geros būklės ir atpažįstami.</t>
  </si>
  <si>
    <t>Recommended evaluation methods: observation, review of documentation (plans and records), and inspection.
Evaluators should check the accessibility, condition and operation of the general distribution board, isolators, switchgear, and control panels throughout the facility. Locations should be checked to ensure that access cannot be blocked, doors and windows are intact, measures are in place for the prevention of fire and that there is sufficient drainage to avoid flooding.
The function of the distribution board, the capacity of the breaker, its connections to the system, and the supports or anchors used for all of the panels and corresponding equipment should be checked. This could be done by a combination of examining maintenance records and visual inspection. Distribution boards or panels should be labelled to indicate which control and protection devices serve each circuit in different areas. Evaluators should also check that the control panels are protected from the risk of fire, overload and mechanical damage (e.g. earth leakage circuit breakers, power overload breakers, load test and auto changeover switches to generators).
Connections to the emergency back-up system, emergency lighting and interior alarm systems should be inspected. If these connections are located close to the emergency generator, all cables should be appropriately channelled, in good condition and identifiable. (References: 2, 7, 19).</t>
  </si>
  <si>
    <r>
      <rPr>
        <i/>
        <sz val="10"/>
        <color rgb="FF808080"/>
        <rFont val="Arial"/>
      </rPr>
      <t xml:space="preserve">Safety ratings: Low = Control panels or other elements are in poor condition, there are no protective measures; Average = Control panels or other elements are in fair condition; some measures provide partial protection; High = Control panels or other elements are in good condition, well-protected and in good working order.  
</t>
    </r>
    <r>
      <rPr>
        <i/>
        <sz val="10"/>
        <color rgb="FF000000"/>
        <rFont val="Arial"/>
      </rPr>
      <t>Žemas = Valdymo skydai ar kiti elementai yra prastos būklės, nėra apsaugos priemonių; 
Vidutinis = valdymo skydai ar kiti elementai yra geros būklės, kai kurios priemonės suteikia dalinę apsaugą; 
Aukštas = valdymo skydai ar kiti elementai yra geros būklės, gerai apsaugoti ir gerai veikia</t>
    </r>
  </si>
  <si>
    <r>
      <rPr>
        <sz val="10"/>
        <color rgb="FF808080"/>
        <rFont val="Arial"/>
      </rPr>
      <t xml:space="preserve">44. Lighting system for critical areas of the hospital 
</t>
    </r>
    <r>
      <rPr>
        <sz val="10"/>
        <color rgb="FF000000"/>
        <rFont val="Arial"/>
      </rPr>
      <t xml:space="preserve">44. Apšvietimo sistema kritinėms įstaigos zonoms </t>
    </r>
  </si>
  <si>
    <t xml:space="preserve">
Vertintojai turėtų peržiūrėti apšvietimą kritinėse įstaigos vietose, įskaitant skubios pagalbos skyrių, intensyviosios terapijos skyrių, operacinę, laboratorijas ir kt. Jie turėtų patikrinti patalpų apšvietimo lygį, apšvietimo įtaisų funkciją ir jų tvirtinimo ar tvirtinimo saugumą.  Vieni šviestuvai pakabinami ant lubų, kiti tvirtinami prie konstrukcijos. Jei apšvietimas naudojamas chirurgijoje ar akušerijoje, gamintojų montavimo instrukcijose paprastai rekomenduojama juos pritvirtinti prie sijų. Vertintojai turėtų užtikrinti, kad šviestuvai nebūtų paremti pakabinamomis lubomis, ypač ten, kur kyla žemės drebėjimo pavojus. Jei vanduo filtruojamas viršutiniuose aukštuose, nuotėkis gali sukelti trumpąjį jungimą šviestuvuose. Šiose vietose taip pat turėtų būti įkraunamos lempos. Vertintojai turėtų patvirtinti, kad apšvietimas prijungtas
prie avarinės maitinimo sistemos arba UPS. Vizuali apžiūra gali būti papildyta informacija iš techninės priežiūros ir patikros įrašų. Vertintojai peržiūri svarbiausių įstaigos skyrių: skubios pagalbos, intensyviosios
terapijos,  operacinių, laboratorijų ir kitų skyrių apšvietimą. Jie įvertina apšvietimo
lygį palatose/kabinetuose, apšvietimo įrangą ir nustato, ar ji saugiai pritvirtinta.</t>
  </si>
  <si>
    <t>Recommended evaluation methods: observation, review of documentation (plans and records), and inspection.
Evaluators should review lighting in critical areas of the hospital, including the emergency depart- ment, intensive care unit, operating theatre, laboratories etc. They should test levels of lighting in rooms, the function of lighting fixtures, and the safety of their bracing or supports. Some lights are suspended from ceilings, others are attached to the structure. In the case of lighting used in surgery or obstetrics, manufacturers’ installation instructions generally suggest that they be bolted to beams. Evaluators should ensure that lighting fixtures are not supported by false ceilings, especially where there are earthquake hazards. Where water filtration occurs on upper floors, leaks could cause short circuits in light fixtures. These areas should also have rechargeable lamps. Evaluators should confirm that lighting is connected to the emergency power system or UPS. Visual inspection can be supplemented by information from main- tenance and inspection records. (References: 2, 7, 19).</t>
  </si>
  <si>
    <r>
      <rPr>
        <i/>
        <sz val="10"/>
        <color rgb="FF808080"/>
        <rFont val="Arial"/>
      </rPr>
      <t xml:space="preserve">Safety ratings: Low = Poor level of lighting; there are no protective measures; Average = Lighting is satisfactory in the critical areas; some measures provide partial protection; High = Good levels of lighting and protection measures in place.
</t>
    </r>
    <r>
      <rPr>
        <i/>
        <sz val="10"/>
        <color rgb="FF000000"/>
        <rFont val="Arial"/>
      </rPr>
      <t xml:space="preserve"> Žemas = prastas apšvietimo lygis, nėra apsaugos priemonių; 
Vidutinis = apšvietimas yra patenkinamas kritinėse srityse, kai kurios priemonės suteikia dalinę apsaugą; 
Aukštas = geras apšvietimas ir taikomos apsaugos priemonės.</t>
    </r>
  </si>
  <si>
    <r>
      <rPr>
        <sz val="10"/>
        <color rgb="FF808080"/>
        <rFont val="Arial"/>
      </rPr>
      <t xml:space="preserve">45. Condition and safety of internal and external lighting systems 
</t>
    </r>
    <r>
      <rPr>
        <sz val="10"/>
        <color rgb="FF000000"/>
        <rFont val="Arial"/>
      </rPr>
      <t>45. Vidaus ir išorės apšvietimo sistemų būklė ir saugumas</t>
    </r>
  </si>
  <si>
    <t xml:space="preserve">
Apšvietimo sistemos yra vienas iš pagrindinių nestruktūrinių elementų įstaigoje. Jei apšvietimas tinkamai neveikia, ypač kritinėse vietose, tai turės didelės įtakos įstaigos funkcionavimui. Vertintojai turėtų užtikrinti, kad tiek vidinis, tiek išorinis apšvietimas veiktų ir tinkamai paskirstytas taip, kad jį turėtų bet kuri sritis, kuriai reikia apšvietimo. Vertintojai turėtų dirbti su techninės priežiūros personalu, kad nustatytų, ar yra pakankamai apšvietimo atsargų (pvz., žibintuvėlių, žibintuvėlių, baterijų ir lempučių ekstremaliosios situacijos metu). Jie turėtų užtikrinti, kad avarinio apšvietimo sistemos atitiktų zonos naudojimo lygį ir tipą, ypač ant laiptų ir pėsčiųjų takų, koridoriuose ir svarbiose įstaigos medicinos ir nemedicininėse srityse. Apšvietimas turi būti atokiau nuo augalų ar kitos augmenijos, kurios gali kelti fizinį pavojų arba turėti įtakos veikimui. Vizuali apžiūra gali būti papildyta informacija iš techninės priežiūros ir patikros įrašų.</t>
  </si>
  <si>
    <t>Recommended evaluation methods: observation, review of documentation (plans and records), and inspection.
Lighting systems are one of the major nonstructural elements in a hospital. If lighting does not func- tion correctly, especially in critical areas, it will have a major effect on how the hospital functions. Evalua- tors should ensure that both internal and external lighting are operational and correctly sectioned so that any area that needs lighting has it. Evaluators should work with maintenance staff to determine whether there is sufficient stock of lighting supplies (e.g. flashlights, head-torches, batteries and light bulbs in case
of light failure in a disaster). They should ensure that emergency lighting systems are adequate for the level and type of use of an area, especially on stairs and walkways, in corridors and in the critical medical and nonmedical areas of the hospital. Lighting should be clear of plants or other vegetation which could pose a physical risk or affect performance. Visual inspection can be supplemented by information from maintenance and inspection records.</t>
  </si>
  <si>
    <r>
      <rPr>
        <i/>
        <sz val="10"/>
        <color rgb="FF808080"/>
        <rFont val="Arial"/>
      </rPr>
      <t xml:space="preserve">Safety ratings: Low = Internal and external lighting systems are in poor condition, there are no protective measures; Average = In fair condition; some measures provide partial protection; High = In good condition, well-protected and in good working order. 
</t>
    </r>
    <r>
      <rPr>
        <i/>
        <sz val="10"/>
        <color rgb="FF000000"/>
        <rFont val="Arial"/>
      </rPr>
      <t>Žemas = nėra įrengtų elektros pastočių įstaigos poreikiams; 
Vidutinis = įrengtos pastotės, kai kurios priemonės suteikia dalinę apsaugą, tačiau būtų pažeidžiamos dėl žalos ar trikdžių, nesuteikia pakankamai energijos įstaigai; Aukštas = Elektros pastotės sumontuotos, gerai apsaugotos ir aprūpina įstaigą pakankamai energijos ekstremaliosios situacijos atveju.</t>
    </r>
  </si>
  <si>
    <r>
      <rPr>
        <sz val="10"/>
        <color rgb="FF808080"/>
        <rFont val="Arial"/>
      </rPr>
      <t xml:space="preserve">46. External electrical systems installed for hospital usage 
</t>
    </r>
    <r>
      <rPr>
        <sz val="10"/>
        <color rgb="FF000000"/>
        <rFont val="Arial"/>
      </rPr>
      <t>46. Išorinės elektros sistemos įstaigos teritorijoje</t>
    </r>
  </si>
  <si>
    <t xml:space="preserve">
Vertintojai turėtų patikrinti, ar yra išorinių pastočių arba transformatorių, tiekiančių įstaigai maitinimą, ir ar yra jų pajėgumas įstaigos teritorijoje arba arti. Šios sistemos turi būti visiškai uždaros, o jose turi būti etiketės ir ženklai, aiškiai nurodantys, kad jos yra maitinimo šaltiniai. Jie turi būti izoliuoti nuo degalų bakų. Pastotės neturėtų būti pažeistos dėl potvynio ar stipraus lietaus. Inkarų arba atramų turėtų pakakti, kad jie neapvirstų ar neslystų. Vertintojai turėtų atsižvelgti į alyvos nutekėjimo galimybę transformatoriui ir nutrūkus elektros kabeliams. Transformatorių ar pastočių negalima statyti šalia augmenijos, ypač medžių, nes šakos gali lūžti arba trukdyti antžeminėms elektros linijoms. Taip pat medžių šaknys gali trukdyti palaidotoms linijoms. Maitinimo šaltiniai turi būti apsaugoti nuo žaibo ir kitų atmosferos elektros iškrovų. </t>
  </si>
  <si>
    <t>Recommended evaluation methods: observation and inspection.
Evaluators should verify the existence and capacity of external substations or transformers that pro- vide power to the hospital either on hospital grounds or in close vicinity. These systems should be com- pletely enclosed and there should be labels and signs clearly indicating that they are power sources. They should be isolated from fuel tanks. The substations should not be subject to damage from flooding or heavy rain. Anchors or supports should be sufficient to prevent them from tipping over or sliding. Evalua- tors should take into account the possibility of oil leaks in the case of a transformer and breaks in electrical cables. Transformers or substations should not be placed close to vegetation – especially trees – because branches can break or interfere with above-ground power lines. Likewise, tree roots can interfere with buried lines. Power sources should be protected from lightning and other atmospheric electrical discharge.</t>
  </si>
  <si>
    <r>
      <rPr>
        <i/>
        <sz val="10"/>
        <color rgb="FF808080"/>
        <rFont val="Arial"/>
      </rPr>
      <t xml:space="preserve">Safety ratings: Low = No electrical substations installed for hospital demands; Average = Substations installed; some measures provide partial protection, but would be vulnerable to damage or disruption, do not provide enough power to the hospital; High = Electrical substations installed, well-protected, and provide enough power to the hospital in an emergency or disaster. 
</t>
    </r>
    <r>
      <rPr>
        <i/>
        <sz val="10"/>
        <color rgb="FF000000"/>
        <rFont val="Arial"/>
      </rPr>
      <t xml:space="preserve">Žemas = nėra įrengtų elektros pastočių įstaigos poreikiams; 
Vidutinis = įrengtos pastotės, kai kurios priemonės suteikia dalinę apsaugą, tačiau būtų pažeidžiamos dėl žalos ar trikdžių, nesuteikia pakankamai energijos įstaigai; Aukštas = Elektros pastotės sumontuotos, gerai apsaugotos ir aprūpina įstaigą pakankamai energijos ekstremaliosios situacijos atveju. </t>
    </r>
  </si>
  <si>
    <r>
      <rPr>
        <sz val="10"/>
        <color rgb="FF808080"/>
        <rFont val="Arial"/>
      </rPr>
      <t>47. Emergency maintenance and restoration of electric power supply and alternative sources</t>
    </r>
    <r>
      <rPr>
        <sz val="10"/>
        <color rgb="FF000000"/>
        <rFont val="Arial"/>
      </rPr>
      <t xml:space="preserve"> 
47. Elektros energijos tiekimo ir alternatyvių šaltinių (avarinė) priežiūra ir atstatymas</t>
    </r>
  </si>
  <si>
    <t xml:space="preserve">
Techninės priežiūros skyrius turėtų pateikti elektros energijos sistemų eksploatavimo vadovą, taip pat prevencinės priežiūros įrašus. Vertintojai turėtų patikrinti, ar yra avarinių procedūrų, skirtų sistemoms palaikyti ekstremaliųjų situacijų atvejais. Vertintojai turėtų patikrinti, ar personalas buvo apmokytas pagal atitinkamus standartus, kad būtų išlaikytas teisingas įstaigos elektros energijos tiekimo ir alternatyvaus šaltinio (pvz., generatorių) saugos lygis tiek įprastomis, ekstremaliosios situacijos atvejais.</t>
  </si>
  <si>
    <t>Recommended evaluation methods: interview, review of documentation (plans and records), and inspection.
The maintenance division should provide the operations manual for electrical power systems, as well as preventive maintenance records. Evaluators should verify that there are emergency procedures for maintaining systems in emergency/disaster situations. Evaluators should check that personnel have been trained to an appropriate standard to maintain the correct level of safety of the electrical power supply and alternate source (e.g. generators) of the hospital in both routine and emergency/disaster situations.</t>
  </si>
  <si>
    <r>
      <rPr>
        <i/>
        <sz val="10"/>
        <color rgb="FF808080"/>
        <rFont val="Arial"/>
      </rPr>
      <t xml:space="preserve">
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rPr>
      <t>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</si>
  <si>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b/>
        <sz val="10"/>
        <color rgb="FF808080"/>
        <rFont val="Arial"/>
      </rPr>
      <t xml:space="preserve">3.3.2 Telecommunication systems
</t>
    </r>
    <r>
      <rPr>
        <b/>
        <sz val="10"/>
        <color rgb="FF000000"/>
        <rFont val="Arial"/>
      </rPr>
      <t>3.3.2 Telekomunikacijų sistemos</t>
    </r>
  </si>
  <si>
    <r>
      <rPr>
        <sz val="10"/>
        <color rgb="FF808080"/>
        <rFont val="Arial"/>
      </rPr>
      <t xml:space="preserve">48. Condition and safety of antennas
</t>
    </r>
    <r>
      <rPr>
        <sz val="10"/>
        <color rgb="FF000000"/>
        <rFont val="Arial"/>
      </rPr>
      <t xml:space="preserve">48. Antenų būklė ir saugumas </t>
    </r>
  </si>
  <si>
    <t xml:space="preserve">
Vertintojai turėtų patikrinti antenų, palydovinių antenų, išorinių valdymo dėžučių ir jų stogo tvirtinimo detalių, atramų ir atramų būklę. Antenos ir žaibolaidžiai yra atviri ir pritvirtinti prie aukščiausios konstrukcijos dalies, todėl yra pažeidžiami stipraus vėjo ir audrų. Turi būti bent trys pririšimai 120° intervalais; keturi surišimai turi būti išdėstyti 90° atstumu. Žaibolaidžių įžeminimo įrenginiai turi būti tinkamai sumontuoti ir neturėtų būti naudojami kitoms sistemoms tvirtinti. Prieigos takai prie antenų ir susijusios įrangos turi būti saugūs ir gerai apsaugoti nuo pavojingų reiškinių. Vizuali apžiūra gali būti papildyta informacija iš techninės priežiūros ir patikros įrašų. 
</t>
  </si>
  <si>
    <t>Recommended evaluation methods: observation, review of documentation (plans and records), and inspection.
Evaluators should verify the condition of antennas, satellite dishes, external control boxes and their roof fixings, bracings and supports. Antennas and lightning rods are exposed and attached to the highest part of the structure and are therefore vulnerable to strong winds and storms. There should be at least three tie- downs at 120° intervals; four tie-downs should be spaced at 90° intervals. Grounding devices for lightning rods should be correctly installed and should not be used to anchor other systems. Access walkways to anten- nas and related equipment should be safe and well-protected from hazardous phenomena. Visual inspection can be supplemented by information from maintenance and inspection records. (References: 2, 19).</t>
  </si>
  <si>
    <r>
      <rPr>
        <i/>
        <sz val="10"/>
        <color rgb="FF808080"/>
        <rFont val="Arial"/>
      </rPr>
      <t xml:space="preserve">
Safety ratings: Low = Antennas and bracing in poor condition, there are no protective measures; Average = Antennas and bracing are in fair condition, some measures provide partial protection; High = Antennas and bracing are in good condition, well-secured and protection measures are in place. 
</t>
    </r>
    <r>
      <rPr>
        <i/>
        <sz val="10"/>
        <color rgb="FF000000"/>
        <rFont val="Arial"/>
      </rPr>
      <t>Žemas = Antenos ir atramos prastos būklės, nėra jokių apsaugos priemonių; 
Vidutinis = antenos ir tvirtinimo elementai yra geros būklės, kai kurios priemonės suteikia dalinę apsaugą; 
Aukštas = antenos ir atramos yra geros būklės, gerai pritvirtintos ir taikomos apsaugos priemonės.</t>
    </r>
  </si>
  <si>
    <t>*IF THERE ARE NO ANTENNAS, LEAVE BOXES BLANK.
JEIGU NETURITE ANTENŲ, PALIKITE LANGELIUS TUŠČIUS</t>
  </si>
  <si>
    <r>
      <rPr>
        <sz val="10"/>
        <color rgb="FF808080"/>
        <rFont val="Arial"/>
      </rPr>
      <t xml:space="preserve">49. Condition and safety of low- and extra-low-voltage systems (Internet and t
</t>
    </r>
    <r>
      <rPr>
        <sz val="10"/>
        <color rgb="FF000000"/>
        <rFont val="Arial"/>
      </rPr>
      <t>49. Žemos ir ypač žemos įtampos sistemų būklė ir saugumas (internetas ir telefonas)</t>
    </r>
    <r>
      <rPr>
        <sz val="10"/>
        <color rgb="FF365F91"/>
        <rFont val="Arial"/>
      </rPr>
      <t xml:space="preserve"> </t>
    </r>
  </si>
  <si>
    <t xml:space="preserve">
Žemos ir ypač žemos įtampos sistemose gali būti antenų, perdavimo įrangos, linijų ir įtampos valdiklių, imtuvų, laidų ir įžeminimo mechanizmo, todėl vertintojai turėtų patikrinti kiekvienos dalies būseną. Vertintojai turėtų patikrinti, ar kabeliai yra tinkamai prijungti strateginėse srityse, kad būtų išvengta sistemos perkrovos. Kompiuterių ir telefono tinklų kabeliai turi būti apsaugoti nuo tokių įvykių kaip stiprus vėjas (39-49 km/h, 15-27 m/s) ir potvynis, kad sistemos galėtų veikti nepalankiomis sąlygomis. Pagrindiniai žemos ir ypač žemos įtampos sistemų komponentai, tokie kaip serveriai ir tinklo šakotuvai, turėtų būti saugomose zonose, kuriose nėra elementų, kurie galėtų blokuoti prieigą ir patekti į jį. Telefono stotelei prijungti prie kiekvieno pastato priedėlio ar telefono, yra laidų sistema, kuri turi būti atskirta nuo kitų elektros šaltinių, kad nebūtų perkrauta sistema ir kad jie nepažeistų skirtingos įtampos. Taip pat vidaus ryšių laidai turi būti atskirti. Laidai turi būti apsaugoti pagal atitinkamus standartus ir teisės aktus, pvz., elektros vamzdžių ar dėžių apsauga ir išdėstymas virš grindų (pvz., 0,5 metro). Vizuali apžiūra gali būti papildyta informacija iš techninės priežiūros ir patikros įrašų.  
Vertintojai turėtų patikrinti patikimo elektros energijos teikimo užtikrinimą (UPS būklę ir pakankamumą ten kur jie reikalingi), siekiant užtikrinti tinklo patikimą veikimą.</t>
  </si>
  <si>
    <t>Recommended evaluation methods: observation, review of documentation (plans and records), and inspection.
Low-voltage and extra-low-voltage systems may have antennas, transmission equipment, line and voltage controllers, receivers, wiring and a grounding mechanism so evaluators should verify the status of each part. Evaluators should verify that cables are properly connected in strategic areas to avoid system overload. Cables for computer and telephone networks should be protected from events such as high winds and flooding, so that the systems can function in adverse conditions. The main components of low- voltage and extra-low-voltage systems, such as servers and network hubs, should be in protected areas that are free of items that could potentially block access and ingress.
To connect the telephone exchange to each of the extensions or telephones in a building, there is a system of wires that must be segregated from other electrical sources to avoid overloading the system and to protect against their being damaged by different voltages. Likewise, internal communications wires must be segregated. The wires should be protected according to the appropriate standards and legislation – for instance, protection in electrical tubes or boxes, and placement above the floor (e.g. at 0.5 metres). Visual inspection can be supplemented by information from maintenance and inspection records. (Refer- ences: 2, 19).</t>
  </si>
  <si>
    <r>
      <rPr>
        <i/>
        <sz val="10"/>
        <color rgb="FF808080"/>
        <rFont val="Arial"/>
      </rPr>
      <t xml:space="preserve">Safety ratings: Low = Low voltage systems in poor condition, there are no protective measures; Average = Low voltage systems in fair condition, some measures provide partial protection; High = Good condition, well-secured and other protection measures in place. 
</t>
    </r>
    <r>
      <rPr>
        <i/>
        <sz val="10"/>
        <color rgb="FF000000"/>
        <rFont val="Arial"/>
      </rPr>
      <t>Žemas = žemos įtampos sistemos prastos būklės, nėra apsaugos priemonių; 
Vidutinis = žemos įtampos sistemos tinkamos būklės, kai kurios priemonės užtikrina dalinę apsaugą; 
Aukštas = gera būklė, gerai pritvirtinta ir taikomos kitos apsaugos priemonės.</t>
    </r>
  </si>
  <si>
    <r>
      <rPr>
        <sz val="10"/>
        <color rgb="FF808080"/>
        <rFont val="Arial"/>
      </rPr>
      <t xml:space="preserve">50. Alternative communication systems 
</t>
    </r>
    <r>
      <rPr>
        <sz val="10"/>
        <color rgb="FF000000"/>
        <rFont val="Arial"/>
      </rPr>
      <t>50. Alternatyvios ryšio sistemos ir jų būklė</t>
    </r>
  </si>
  <si>
    <t xml:space="preserve">
Vertintojai turėtų patikrinti įstaigos alternatyvių nepriklausomų ryšių sistemų (įskaitant radijo ryšį, palydovinį telefoną, internetą, mobiliuosius telefonus, pranešimų gaviklius) būklę, kad ekstremaliosios situacijos atveju būtų palaikomas vidinis ir išorinis ryšys. Vidinių tinklų komponentai turėtų būti peržiūrėti, siekiant užtikrinti, kad pažeidžiamumas skirtinguose sistemos taškuose būtų pašalintas. Svarbu nepamiršti, kad vidiniai ir išoriniai ryšiai priklauso nuo avarinės elektros energijos gamybos sistemos veikimo ekstremaliosios situacijos metu (žr. 38-40 klausimus) ir 4 modulio vidinių ir išorinių ryšių (žr. 125 klausimą). </t>
  </si>
  <si>
    <t>Recommended evaluation methods: observation and inspection.
Evaluators should verify the condition of the hospital’s alternate independent communications sys- tems (including radio-communications, satellite telephone, Internet, mobile telephones, pagers) to main- tain internal as well as external contact in the event of an emergency or disaster. Components of internal networks should be reviewed to ensure that vulnerabilities at different points of the system have been eliminated. It is important to keep in mind that internal and external communications depend on the operation of the emergency power generation system in case of an emergency or disaster (see items 38−40) and to internal and external communications in Module 4 (see item 125).</t>
  </si>
  <si>
    <r>
      <rPr>
        <i/>
        <sz val="10"/>
        <color rgb="FF808080"/>
        <rFont val="Arial"/>
      </rPr>
      <t xml:space="preserve">Safety ratings: Low = Alternate communications systems do not exist, are in poor condition, or do not function; Average = Hospital-wide alternate communications system in fair condition, but is not tested on an annual basis; High = Alternate communication system in good condition and tested at least annually. 
</t>
    </r>
    <r>
      <rPr>
        <i/>
        <sz val="10"/>
        <color rgb="FF000000"/>
        <rFont val="Arial"/>
      </rPr>
      <t xml:space="preserve">Žemas = alternatyvių ryšių sistemų nėra, jos yra prastos būklės arba neveikia; Vidutinis = visos ligoninės alternatyvi ryšių sistema, geros būklės, bet nėra tikrinama kasmet; 
Aukštas = geros būklės alternatyvi ryšio sistema, išbandyta bent kartą per metus. </t>
    </r>
  </si>
  <si>
    <r>
      <rPr>
        <sz val="10"/>
        <color rgb="FF808080"/>
        <rFont val="Arial"/>
      </rPr>
      <t xml:space="preserve">51. Condition and safety of telecommunications equipment and cables 
</t>
    </r>
    <r>
      <rPr>
        <sz val="10"/>
        <color rgb="FF000000"/>
        <rFont val="Arial"/>
      </rPr>
      <t xml:space="preserve">51. Telekomunikacijų įrangos, kabelių būklė ir saugumas </t>
    </r>
  </si>
  <si>
    <t xml:space="preserve">
Reikėtų patikrinti įstaigoje esančios telekomunikacijų įrangos ir kabelių būklę ir funkcionalumą. Vietose, kuriose pučia stiprus vėjas  (39-49 km/h, 15-27 m/s), vertintojai turėtų patikrinti, ar telekomunikacijų įranga (radijo, palydovinio telefono, vaizdo konferencijų sistemos, pataisų skydelio, serverio stovo ir kt.) yra gerai apsaugota ir pritvirtinta, kad būtų padidintas saugumas. Išoriniai kabeliai įstaigos teritorijoje turi būti požeminiuose vamzdynuose, kad apsaugotų juos nuo pažeidimų pučiant stipriam vėjui ir kitiems pavojų. Kabeliams turi būti tinkami vamzdžių vamzdeliai, kad jie nesugestų. Vizuali apžiūra gali būti papildyta informacija iš techninės priežiūros ir patikros įrašų.  
</t>
  </si>
  <si>
    <t>Recommended evaluation methods: observation, review of documentation (plans and records), and inspection.
The condition and functionality of the telecommunications equipment and cables in the hospital should be checked. In seismic zones or areas of high winds, the evaluators should verify that telecommuni- cations equipment (radios, satellite telephone, video conferencing system, patch panel, server rack etc.) are well-protected and anchored for increased security. Outside cables on the hospital grounds should be in underground conduits to protect them from damage during high winds and other hazards. Telephone ex- change consoles, computers and servers should have anchors to prevent tipping or sliding. In areas which require anchoring and/or bracing, the quality of anchors and braces should be assessed. There should be adequate conduit tubing for cables to prevent them from deteriorating. Mobile telephone towers in the vicinity of the hospital should have back-up generators. Visual inspection can be supplemented by infor- mation from maintenance and inspection records.</t>
  </si>
  <si>
    <r>
      <rPr>
        <i/>
        <sz val="10"/>
        <color rgb="FF808080"/>
        <rFont val="Arial"/>
      </rPr>
      <t xml:space="preserve">Safety ratings: Low = Telecommunications equipment and cables are in poor condition; there are no protective measures; Average = Equipment and cables are in fair condition; some measures provide partial protection; High = In good condition, well-secured and protected from hazards. 
</t>
    </r>
    <r>
      <rPr>
        <i/>
        <sz val="10"/>
        <color rgb="FF000000"/>
        <rFont val="Arial"/>
      </rPr>
      <t>Žemas = Telekomunikacijų įranga ir kabeliai yra prastos būklės, nėra apsaugos priemonių; 
Vidutinis = įranga ir kabeliai yra geros būklės, kai kurios priemonės suteikia dalinę apsaugą; 
Aukštas = geros būklės, gerai pritvirtinta ir apsaugota nuo pavojų
*JEIGU TELEKOMUNIKACIJOS ĮRANGA IR KABELIAI  NEPRIKLAUSO ĮSTAIGAI, PALIKITE LANGELIUS TUŠČIUS</t>
    </r>
  </si>
  <si>
    <r>
      <rPr>
        <sz val="10"/>
        <color rgb="FF808080"/>
        <rFont val="Arial"/>
      </rPr>
      <t xml:space="preserve">52. Effect of external telecommunications systems on hospital communications 
</t>
    </r>
    <r>
      <rPr>
        <sz val="10"/>
        <color rgb="FF000000"/>
        <rFont val="Arial"/>
      </rPr>
      <t>52. Išorinių telekomunikacijų sistemų įstaigos teritorijoje įtaka ryšiams</t>
    </r>
  </si>
  <si>
    <t xml:space="preserve">
Išorinės telekomunikacijų sistemos, radijo siųstuvai ir panašios sistemos, esančios šalia įstaigos, gali trikdyti įstaigos ryšių tinklus. Vertintojai turėtų patikrinti, ar išorinės telekomunikacijų sistemos netrukdo įstaigos ryšiams. Tai galima padaryti išnagrinėjus techninės priežiūros įrašus, vietos planus ir brėžinius bei pasikalbėjus su darbuotojais.</t>
  </si>
  <si>
    <t>Recommended evaluation methods: interview, review of documentation (plans and records), and inspection.
External telecommunications systems, radio transmitters and similar systems that are placed near the hospital may cause interference to hospital communications networks. Evaluators should verify that exterior telecommunications systems do not interfere with the communications of the hospital. This can be done by examining maintenance records, site plans and drawings, and by talking with staff.</t>
  </si>
  <si>
    <r>
      <rPr>
        <i/>
        <sz val="10"/>
        <color rgb="FF808080"/>
        <rFont val="Arial"/>
      </rPr>
      <t xml:space="preserve">Safety ratings: Low = External telecommunications systems cause major interference with hospital communications; Average = External telecommunications system cause moderate interference with hospital communications; High = External communications cause no interference with hospital communications. 
</t>
    </r>
    <r>
      <rPr>
        <i/>
        <sz val="10"/>
        <color rgb="FF000000"/>
        <rFont val="Arial"/>
      </rPr>
      <t>Žemas = Išorinės telekomunikacijų sistemos sukelia didelius įstaigos ryšių trukdžius; 
Vidutinis = išorinė telekomunikacijų sistema sukelia vidutinius trukdžius įstaigos ryšiams; 
Aukštas = išoriniai ryšiai netrukdo įstaigos ryšiams</t>
    </r>
  </si>
  <si>
    <r>
      <rPr>
        <sz val="10"/>
        <color rgb="FF808080"/>
        <rFont val="Arial"/>
      </rPr>
      <t xml:space="preserve">53. Safety of sites for telecommunication systems 
</t>
    </r>
    <r>
      <rPr>
        <sz val="10"/>
        <color rgb="FF000000"/>
        <rFont val="Arial"/>
      </rPr>
      <t>53. Telekomunikacijų sistemų aikštelių saugumas</t>
    </r>
  </si>
  <si>
    <t xml:space="preserve">
Vertintojai turi patikrinti telefono stočių ir kompiuterių tinklo serverio aikštelių būklę bei saugumą, atitikimą reikalavimams. 
Patalpose turi būti vietos perjungimo įrangai, maitinimo šaltiniui, akumuliatoriams, klimato kontrolei, taip pat operatoriams ir technikams.
Įrenginiuose svarbu: priešgaisrinės užtvaros ortakiuose, visiškai atsidarančios durys (atidarymas – į išorę), vengti pakabinamų lubų ir vamzdynų virš įrangos, sandarios durys ir langai, apsaugoti nuo vėjo ir vandens, vidutinio atsparumo ugniai durys, pakankamas apšvietimas, apsauga nuo tiesioginių saulės spindulių.
Draudžiama virš įrangos laikyti sanitarinius mazgus ar vandens įrangą.
 Stipriaus vėjo (39-49 km/h, 15-27 m/s) atveju: įranga turi būti toliau nuo fasadų, kabeliai apsaugoti vamzdeliais, visa įranga tvirtinama pagal svorį ir dydį.
Vertintojai turėtų patikrinti, ar įrenginiai nesprogsta kibirkščių atveju, ar išlaikomas bent 4 m atstumą nuo elektromagnetinių trukdžių šaltinių (pvz., transformatorių), ar patekimas į patalpas ribotas ir kontroliuojamas.
Baterijų laikymo vietos turi būti atskirai vėdinamos, baterijos – sandarios. Jei naudojamos neuždarytos baterijos, jos turi būti atskirai nuo įrangos ir operatorių, grindys/sienos padengtos antacidine danga iki 1,5 m aukščio, viduje neturi būti lizdų, pertraukiklių, tik nedūžtančios lempos, turi būti vidutinio atsparumo ugniai durys ir apsauga nuo saulės.
</t>
  </si>
  <si>
    <t>Recommended evaluation methods: observation, review of documentation (plans and records), and inspection.
Evaluators should check the condition and safety of the sites for the telephone exchange and com- puter network server. Depending on the type and size of the exchange, the space must accommodate switching equipment, power supply, storage batteries and climate control equipment. There must also be room for operators and maintenance workers to carry out maintenance functions.
Entry ducts should have fire barriers, doors must open completely and away from the room, sus- pended ceilings that can fall easily should be avoided, and no pipelines should be co-located here. Doors and windows should close tightly to keep out wind and water, and doors should have moderate fireproof- ing. Lighting should be adequate for personnel to work, but the equipment should be protected from direct sunlight. To avoid water damage, water filtration apparatus, toilets and bathrooms should not be on floors above the equipment.
In areas that are prone to high winds (including hurricanes, cyclones and tornados), telecommunica- tions centres must be placed away from facades. Cables and wires should be encased in conduit tubing to prevent deterioration. In earthquake-prone zones and areas of high winds, all equipment should be an- chored according to its weight and dimensions. Evaluators should verify that installations are not subject to explosion in case of sparks.
These premises should be at least 4 m away from sources of electromagnetic interference such as imaging equipment, transformers, motors and radio transmission systems.
Access to the telecommunications centres must be restricted and controlled. Visual inspection can be supplemented by information from maintenance and inspection records.
Battery storage areas should be ventilated separately. Batteries should be sealed. If other types of batteries are used (non-sealed batteries) for reasons of economy, these should not be placed in the same location as the telephone switchboard, and their location must have the following specifications:
•	It should be away from equipment and the operator, and antacid treatment must be applied to the floors and walls up to 1500 mm above the finished floor level.
•	It should not have an outlet or interruptor placed inside, outfitted with shatterproof lamps, and doors should have moderate fireproofing. The battery should be protected from direct sunlight.
•	There should be a sink with a salt-water battery. (References: 2, 19).</t>
  </si>
  <si>
    <r>
      <rPr>
        <i/>
        <sz val="10"/>
        <color rgb="FF808080"/>
        <rFont val="Arial"/>
      </rPr>
      <t xml:space="preserve">Safety ratings: Low = Sites for telecommunications systems are in poor condition, at high risk of failure due to hazards; there are no protective measures; Average = Sites in fair condition; some measures provide partial protection; High = Good condition, well-secured and other protective measures in place. 
</t>
    </r>
    <r>
      <rPr>
        <i/>
        <sz val="10"/>
        <color rgb="FF000000"/>
        <rFont val="Arial"/>
      </rPr>
      <t xml:space="preserve">Žemas = telekomunikacijų sistemų aikštelės yra prastos būklės, didelė gedimo rizika dėl pavojų, nėra apsaugos priemonių; 
Vidutinis = aikštelės geros būklės, kai kurios priemonės suteikia dalinę apsaugą; Aukštas = geros būklės, gerai pritvirtintos ir taikomos kitos apsaugos priemonės </t>
    </r>
  </si>
  <si>
    <r>
      <rPr>
        <sz val="10"/>
        <color rgb="FF808080"/>
        <rFont val="Arial"/>
      </rPr>
      <t>54. Condition and safety of internal communications systems</t>
    </r>
    <r>
      <rPr>
        <sz val="10"/>
        <color rgb="FF000000"/>
        <rFont val="Arial"/>
      </rPr>
      <t xml:space="preserve"> 
54. Vidinių komunikacijos sistemų būklė ir saugumas</t>
    </r>
  </si>
  <si>
    <t xml:space="preserve">
Vertinant turi būti patikrinta garsiakalbių, garsiakalbių sistemų, domofonų ir panašių sistemų, kurios palengvina bendravimą su personalu, pacientais ir įstaigos lankytojais, būklę. Vertintojai taip pat turėtų nustatyti, ar yra garsinės sistemos, pvz., varpai ir garso signalai, naudojamų įspėjamiesiems ar evakuacijos signalams.  Papildomos ir alternatyvios vidinės komunikacijos sistemos užtikrina greitą ir aiškų ryšį su personalu, pacientais ir lankytojais ekstremaliujų situacijų metu. Vertintojai turėtų pareikalauti, kad būtų patikrintos vidaus ryšių sistemos, ir patvirtinti, kad pranešimai buvo priimti gerai.  Vertintojai turi paprašyti, kad būtų patikrintos vidinės komunikacijos sistemos
ir būtų patvirtinta, kad informacija perduodama tinkamai.</t>
  </si>
  <si>
    <t xml:space="preserve">Recommended evaluation methods: observation and inspection.
The evaluation should verify the condition of loudspeakers, public address systems, speaker systems, intercoms and similar systems that serve to facilitate communication with personnel, patients and visitors to the hospital. Evaluators should also confirm the existence of audible systems such as bells and horns that are used as alarms or alerts for evacuation. The existence of redundant and alternate systems for internal communication guarantees that personnel, patients and visitors are contacted quickly and clearly in emer- gencies and disasters. The evaluators should request that the internal communications systems are tested and should confirm that messages were well received. </t>
  </si>
  <si>
    <r>
      <rPr>
        <i/>
        <sz val="10"/>
        <color rgb="FF808080"/>
        <rFont val="Arial"/>
      </rPr>
      <t xml:space="preserve">Safety ratings: Low = Internal communications systems do not exist or are in poor condition; Average = Internal communications systems are in fair condition, but there are no alternate systems; High = Internal communications and back-up systems are in good working order. 
</t>
    </r>
    <r>
      <rPr>
        <i/>
        <sz val="10"/>
        <color rgb="FF000000"/>
        <rFont val="Arial"/>
      </rPr>
      <t>Žemas = vidinių komunikacijos sistemų nėra arba jos yra prastos būklės; 
Vidutinis= vidaus komunikacijos sistemos yra geros būklės, bet nėra alternatyvių sistemų; 
Aukštas = vidinės komunikacijos ir atsarginės sistemos yra geros būklės.</t>
    </r>
  </si>
  <si>
    <r>
      <rPr>
        <sz val="10"/>
        <color rgb="FF808080"/>
        <rFont val="Arial"/>
      </rPr>
      <t xml:space="preserve">55. Emergency maintenance and restoration of standard and alternate communications systems 
</t>
    </r>
    <r>
      <rPr>
        <sz val="10"/>
        <color rgb="FF000000"/>
        <rFont val="Arial"/>
      </rPr>
      <t>Standartinių ir alternatyvių komunikacijos sistemų avarinė priežiūra ir atstatymas</t>
    </r>
  </si>
  <si>
    <t xml:space="preserve">
Techninės priežiūros skyrius turėtų pateikti elektros energijos sistemų eksploatavimo vadovą ir prevencinės priežiūros įrašus. Vertintojai turėtų patikrinti, ar yra avarinių procedūrų, skirtų standartinėms ir alternatyvioms komunikacijos sistemoms palaikyti ekstremaliųjų situacijų atveju. Vertintojai turėtų patikrinti, ar personalas buvo apmokytas pagal atitinkamus standartus, kad būtų palaikomas teisingas komunikacijos sistemos ir alternatyvaus ryšio šaltinio saugos lygis įstaigoje tiek įprastomis, tiek ekstremaliųjų situacijų atvejais.</t>
  </si>
  <si>
    <t>Recommended evaluation methods: interview, review of documentation (plans and records), and inspection.
The maintenance division should provide the operations manual and preventive maintenance records for electrical power systems. Evaluators should verify that there are emergency procedures for maintaining standard and alternate communications systems in emergency/disaster situations. Evaluators should check that personnel have been trained to an appropriate standard to maintain the correct level of safety of the communications system and the alternate source of communications in the hospital in both routine and emergency/disaster situations.</t>
  </si>
  <si>
    <r>
      <rPr>
        <i/>
        <sz val="10"/>
        <color rgb="FF808080"/>
        <rFont val="Arial"/>
      </rPr>
      <t xml:space="preserve">
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rPr>
      <t xml:space="preserve">
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</si>
  <si>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b/>
        <sz val="10"/>
        <color rgb="FF808080"/>
        <rFont val="Arial"/>
      </rPr>
      <t xml:space="preserve">3.3.3 Water supply system 
</t>
    </r>
    <r>
      <rPr>
        <b/>
        <sz val="10"/>
        <color rgb="FF000000"/>
        <rFont val="Arial"/>
      </rPr>
      <t>3.3.3. Vandens tiekimo sistema</t>
    </r>
  </si>
  <si>
    <r>
      <rPr>
        <sz val="10"/>
        <color rgb="FF808080"/>
        <rFont val="Arial"/>
      </rPr>
      <t xml:space="preserve">56. Water reserves for hospital services and functions 
</t>
    </r>
    <r>
      <rPr>
        <sz val="10"/>
        <color rgb="FF000000"/>
        <rFont val="Arial"/>
      </rPr>
      <t>56. Vandens rezervai įstaigų paslaugoms ir funkcijoms vykdyti</t>
    </r>
  </si>
  <si>
    <t xml:space="preserve">
Geriamojo ir techninio vandens tiekimo turi užtekti įstaigos poreikiams 3 paroms.
Vertintojai turėtų patikrinti ar įstaiga turi vandens rezervuarą (pvz., nuosavą gręžinį) savo teritorijoje.
</t>
  </si>
  <si>
    <t>Recommended evaluation methods: observation, review of documentation (plans and records), and inspection.
Evaluators should verify that water tanks have a permanent reserve that is sufficient to provide water for at least 72 hours in accordance with official national guidance, in addition to a water reserve for fires (it is advised to provide at least 300 litres daily per bed). Evaluators should also verify that water storage is sufficient to satisfy essential services. This could be ascertained from service and maintenance records.
Typically, water storage for hospitals is in cisterns or reserve tanks on the ground floor and elevated tanks. It is important to check locations in the hospital that are not served by the main water system and to con- firm that their reserves are sufficient for 72 hours. If wells, boreholes or aquifers exist on hospital grounds, the percentage of water supply they provide and whether they are used regularly or as reserves should be ascertained. (References: 2, 7, 17).</t>
  </si>
  <si>
    <r>
      <rPr>
        <i/>
        <sz val="10"/>
        <color rgb="FF808080"/>
        <rFont val="Arial"/>
      </rPr>
      <t xml:space="preserve">Safety ratings: Low = Sufficient for 24 hours or less, or water tank does not exist; Average = Sufficient for more than 24 hours but less than 72 hours; High = Guaranteed to cover at least 72 hours. 
</t>
    </r>
    <r>
      <rPr>
        <i/>
        <sz val="10"/>
        <color rgb="FF000000"/>
        <rFont val="Arial"/>
      </rPr>
      <t>Žemas = vandens rezervuaro nėra; 
Vidutinis = vandens rezervuaro atsargos nepakankamos, užtektų mažiau nei 72 valandoms; 
Aukštas= vandens rezervuaro atsargų užtektų 72.</t>
    </r>
  </si>
  <si>
    <r>
      <rPr>
        <sz val="10"/>
        <color rgb="FF808080"/>
        <rFont val="Arial"/>
      </rPr>
      <t xml:space="preserve">57. Location of water storage tanks 
</t>
    </r>
    <r>
      <rPr>
        <sz val="10"/>
        <color rgb="FF000000"/>
        <rFont val="Arial"/>
      </rPr>
      <t>57. Vandens rezervuarų vieta</t>
    </r>
  </si>
  <si>
    <t xml:space="preserve">
Vertintojai turėtų apžiūrėti visus vandens rezervuarus: tiek esančius ant pastato ar vandens bokšte, tiek pastato viduje, lygiai taip pat kaip ir slėginės ar hidropneumatines sistemas.
Cisternos neturėtų būti statomos potvynio zonose, kad nebūtų užterštos ir nebūtų ten, kur yra nuošliaužų pavojus. Žemės drebėjimų pavojų keliančiose vietovėse jungtys prie vandens rezervuarų turi būti pakankamai lanksčios, kad atlaikytų drebėjimus. Bet kokie linijų lūžiai gali sukelti išleisti visą rezervinę vandens saugyklą, taip pat nepageidaujamas vandens patekimas ir (arba) užliejimas kai kurių įstaigos pastatų.
Vandens rezervuarai turėtų būti uždengti tinkamais dangčiais, kad prie jų negalėtų prieiti neįgaliotas personalas ir kad į vidų nepatektų daiktai. Ant rezervuarų neturėtų būti įtrūkimų, pažeidimų, korozijos ar augmenijos ir (arba) alergenų augimo požymių. Svarbu nustatyti, ar sutrūkus vandens rezervuarui vanduo apsemtų svarbiausias įstaigos sritis ir ar ten turi yra tinkamų nutekėjimo ar drenažo sistemų. Vizualiai apžiūrą galima papildyti informacija iš techninės priežiūros ir patikrinimų įrašų.
Vandens bokštai turi atitikti tokius pačius kriterijus ir turi būti statomi ant apkrovas laikančių stogo elementų. Ypatingą dėmesį būtina atkreipti į plastikinių rezervuarų pritvirtinimą, kadangi stiprus vėjas 39-49 km/h, 15-27 m/s) gali apversti tuščius rezervuarus ir nulaužti vamzdžius. Oro vožtuvai turi būti virš rezervuaro dangčio ir pritvirtinti, kad nejudėtų ar nesulūžtų,
pučiant stipriam vėjui. Visos ant stogo esančios hidraulinės įrangos dalys turi būti pritvirtintos.
</t>
  </si>
  <si>
    <t>Recommended evaluation methods: observation, review of documentation (plans and records), and inspection.
Evaluators should visit all water tanks, whether elevated on separate towers, on the building or inside the building, or pressurized or hydropneumatic systems, to determine the safety of the installations and of the site. Cisterns should not be located in areas susceptible to flooding, because of the risk of contamina- tion, and they should not be placed in areas with landslide hazards. In earthquake-prone areas, connec- tions to water tanks must have adequate flexibility to withstand shaking. Any breakages in lines can result in the entire back-up water storage draining away and also undesirable water ingress/flooding of some parts of the hospital.
Water storage tanks should have appropriate covers to prevent access by non-authorized personnel and to stop items from falling inside. The tanks should not show cracking, damage, corrosion or vegeta- tion/allergen growth. It is important to determine whether the failure of a water tank would flood critical areas of the hospital, and there should be provision to direct overflow safely away in such an event. Visual inspection can be supplemented by information from maintenance and inspection records.
Elevated tanks should meet these same criteria in addition to being supported by above structural roof elements. Special attention should be given to the means by which plastic tanks are supported and anchored. In high winds they can tip over if they are empty, which will affect the attached pipes. Air valves extend above the level of the tank cover and should be braced to avoid movement or breakage in high winds. Any hydraulic network components on the roof should be anchored. (References: 2, 7, 17).</t>
  </si>
  <si>
    <r>
      <rPr>
        <i/>
        <sz val="10"/>
        <color rgb="FF808080"/>
        <rFont val="Arial"/>
      </rPr>
      <t xml:space="preserve">Safety ratings: Low = The site is vulnerable with high risk of failure (e.g. structural, architectural and/or system vulnerabilities); Average = The site is exposed to moderate risk of failure (e.g. structural, architectural and/or system vulnerabilities); High = The site is not exposed to visually identifiable risks (e.g. structural, architectural and/or system vulnerabilities).  
</t>
    </r>
    <r>
      <rPr>
        <i/>
        <sz val="10"/>
        <color rgb="FF000000"/>
        <rFont val="Arial"/>
      </rPr>
      <t>Žemas = vieta yra pažeidžiama, didelė gedimo rizika (pvz., struktūriniai, architektūriniai ir (arba) sistemos pažeidžiamumai); 
Vidutinis = objektui gresia vidutinė gedimo rizika (pvz., struktūriniai, architektūriniai ir (arba) sistemos pažeidžiamumai); 
Aukštas = objekte nekyla vizualiai identifikuojama rizika (pvz., struktūriniai, architektūriniai ir (arba) sistemos pažeidžiamumai)</t>
    </r>
  </si>
  <si>
    <t>*IF THE HOSPITAL DOES NOT HAVE A WATER STORAGE TANK, LEAVE BOXES BLANK.
JEIGU ĮSTAIGOJE NĖRA VANDENS REZERVUARO, PALIKITE LAUKELiIUS
TUŠČIUS</t>
  </si>
  <si>
    <r>
      <rPr>
        <sz val="10"/>
        <color rgb="FF808080"/>
        <rFont val="Arial"/>
      </rPr>
      <t xml:space="preserve">58. Safety of the water distribution system 
</t>
    </r>
    <r>
      <rPr>
        <sz val="10"/>
        <color rgb="FF000000"/>
        <rFont val="Arial"/>
      </rPr>
      <t>58. Vandens paskirstymo sistemos saugumas</t>
    </r>
  </si>
  <si>
    <t xml:space="preserve">
Vertintojai turi įvertinti visų vandens tiekimo sistemos elementų, tarpe jų rezervuarų,
vožtuvų, vamzdžių ir jungčių, būklę bei funkcionavimą. Svarbiausia tinklo dalis yra komunikacijos, jungiančios vandens tiekimo stotį su rezervuarais.  Rezervuaro plūdinis vožtuvas kontroliuoja vandens kiekį, kuris patenka į rezervuarą, ir nutraukia vandens
tiekimą, kai cisterna pilna. Jei vožtuvas veikia netinkamai, cisterna neužpildoma, vanduo
išteka ir sukelia atramų eroziją. Vertintojams svarbu nustatyti bendrąją vandens tiekimo sistemos įstaigoje būklę, kad vanduo patektų į svarbiausius skyrius. Jei vamzdžiai nesandarūs, gali atsirasti gedimų daugelyje vietų: ties pakabinamosiomis lubomis, už sienų ir po žeme. Vamzdžių jungtys yra pažeidžiamos ir turi būti patikrintos, ar nėra nusidėvėjimo
požymių. Svarbu patikrinti, ar naudojamos lanksčiosios jungtys, pavyzdžiui, tarp išorinių rezervuarų ir vietų, kur vamzdžiai pereina į pastatą, bei tarp siurblių ir vamzdžių. Jungtys turi būti lanksčios, jei tvirtinamos prie apkrovas laikančių pastato elementų. Jas būtina gerai pritvirtinti, kad seisminio drebėjimo metu jos judėtų kartu su visu pastatu.
 Vietovėse, kuriose vyrauja itin šaltas oras, vertintojai taip pat turėtų apsvarstyti priemones, skirtas apsisaugoti nuo užšalimo, kurios gali turėti įtakos vandens paskirstymo sistemos veikimui. Vertintojai taip pat turėtų patikrinti, ar vamzdžių atramos yra įrengtos ir ar apsaugo atitinkamus vamzdžius nuo šalčio ir karščio temperatūrų, kad būtų išlaikytas tinkamas sistemos temperatūros diapazonas.
Vandens sistema turėtų atitikti galiojančius teisinius standartus, taikomus žmonėms vartoti skirtam vandeniui.
Turėtų būti parengtas vandens saugos planas, kurio tikslas - įvertinti ir valdyti geriamojo vandens sistemą,įskaitant reguliarų vandens kokybės tikrinimą ir priežiūrą.                                                                 Vandeniui tiekti naudojamos medžiagos turėtų atitikti toliau nurodytus reikalavimus:
jos turėtų veiksmingai veikti, kad būtų galima teikti reikiamas paslaugas, įskaitant pavojingose situacijose; visa montuojama įranga turėtų sunaudoti nedaug vandens.
Vietovėse, kuriose yra psichikos ligonių arba kalinių, vandentiekio įranga turėtų būti apsaugota nuo vandalizmo, triukšmo ir savižudybių.
Vizualinę apžiūrą galima papildyti informacija, gauta iš techninės priežiūros ir patikrinimų įrašų. </t>
  </si>
  <si>
    <t>Recommended evaluation methods: observation, review of documentation (plans and records), and inspection.
Evaluators should verify the condition and proper function of all elements of the water distribution system, including storage tanks, valves, pipes and connections. The components connecting the local wa- ter service to the cisterns are a critical part of the network. The cistern float valve controls the amount of water that enters the tank and shuts off flow when the cistern is full. If the valve is not in proper working condition, water will be wasted without filling the cistern, and the run-off can erode structural supports.
Evaluators should check the general condition of the hospital water distribution network to ensure that water reaches the necessary service points. Leaking pipes can cause damage in any of the areas where they are located: along suspended ceilings, behind walls and underground. Pipe connections are vulnerable and should be checked for signs of deterioration. It is important to check that flexible connections are used, for example, between exterior tanks and points where pipes enter the building and between pumps and impul- sion pipes. Flexible connections should be used where components are in contact with structural elements, and should be firmly anchored so that the structure and water pipes move together if there is seismic shaking.
In areas with extremely cold weather, evaluators should also consider the measures to protect from freezing temperatures which could affect the functioning of the water distribution system. Evaluators should also check that the pipe lagging is in place and is protecting appropriate pipes from cold and hot temperatures in order to maintain the system’s appropriate temperature range.
The water system should comply with the current legal standards for water for human consumption. There should be a water safety plan which is aimed at assessing and managing the potable water system, including regular water quality testing and maintenance The materials to be used for supplying water should adhere to the following requirements:
•	They should be able to function effectively to provide the required services, including in hazard situations.
•	All equipment to be installed should be of low water consumption.
In areas at risk of volcanic eruptions, covers should be designed to be watertight and should be able to protect against contamination of the water, as well as sustaining the weight of deposits; it would be advisable to design covers with a slope.
In areas where there are patients with mental health conditions or there are prisoners, plumbing fit- tings should be protected against the possibility of vandalism, noise and suicide.
Visual inspection can be supplemented by information from maintenance and inspection records. (References: 2, 7, 17).</t>
  </si>
  <si>
    <r>
      <rPr>
        <i/>
        <sz val="10"/>
        <color rgb="FF808080"/>
        <rFont val="Arial"/>
      </rPr>
      <t xml:space="preserve">Safety ratings: Low = Less than 60% are in good operational condition; Average = Between 60% and 80% are in good condition; High = Above 80% are in good condition. 
</t>
    </r>
    <r>
      <rPr>
        <i/>
        <sz val="10"/>
        <color rgb="FF000000"/>
        <rFont val="Arial"/>
      </rPr>
      <t>Žemas = mažiau nei 60 % yra geros eksploatacinės būklės; 
Vidutinis = 60 – 80 % yra geros būklės; 
Aukštas = daugiau nei 80% yra geros būklės</t>
    </r>
  </si>
  <si>
    <r>
      <rPr>
        <sz val="10"/>
        <color rgb="FF808080"/>
        <rFont val="Arial"/>
      </rPr>
      <t xml:space="preserve">59. Alternative water supply to the regular water supply
</t>
    </r>
    <r>
      <rPr>
        <sz val="10"/>
        <color rgb="FF000000"/>
        <rFont val="Arial"/>
      </rPr>
      <t>59. Alternatyvus vandens tiekimas įprastam vandens tiekimui</t>
    </r>
  </si>
  <si>
    <t xml:space="preserve">
Geriamojo ir techninio vandens tiekimo turi užtekti įstaigos poreikiams 3 paroms.
Vertintojai turėtų patikrinti ar įstaiga turi susitarimus su savivaldybe ir jos teritorijoje veikiančiu vandens tiekimo operatoriumi dėl vandens pristatymo pagal poreikį, turint parengtą pristatyto vandens realizavimo planą, kai:
-    vandens sistemos paruoštos pristatyto vandens naudojimui;
-    turimos vandens talpyklos;
-    užtikrinti žmogiškieji ištekliai, reikalingi sklandžiam procesui užtikrinti;
Gali būti naudojamos ir kitos alternatyvios priemonės.</t>
  </si>
  <si>
    <t>Recommended evaluation methods: interview and inspection.
Evaluators should identify the agency or mechanism to supply or restore water service to the hospital if the existing regular water supplies (e.g. public mains systems) fail.
There should be redundancy in all critical or lifeline systems, and it is advisable for the facility’s main cistern to be supplied by the local service in at least two places that can maintain the necessary reserve capac- ity. Another option is to use private wells or boreholes to supply the facility; their availability should therefore be confirmed. The evaluator should identify the entity responsible for restoring local water supply if it fails, and should check the facility’s access by tanker trucks supplying water storage tanks. (References: 2, 7, 17).</t>
  </si>
  <si>
    <r>
      <rPr>
        <i/>
        <sz val="10"/>
        <color rgb="FF808080"/>
        <rFont val="Arial"/>
      </rPr>
      <t xml:space="preserve">Safety ratings: Low = Provides less than 30% of daily demand in an emergency or disaster scenario; Average = Provides 30−80% of daily demand in an emergency or disaster scenario; High = Provides more than 80% of daily demand in an emergency or disaster scenario. 
</t>
    </r>
    <r>
      <rPr>
        <i/>
        <sz val="10"/>
        <color rgb="FF000000"/>
        <rFont val="Arial"/>
      </rPr>
      <t>Žemas =  alternatyvių vandens tiekimo šaltinių nėra; 
Vidutinis = alternatyvių vandeks šaltinių atsargos nepakankamos, užtektų mažiau nei 72 valandoms; 
Aukštas = alternatyvių vandens tiekimo šaltinių atsargų užtektų 72 valandoms.</t>
    </r>
  </si>
  <si>
    <r>
      <rPr>
        <sz val="10"/>
        <color rgb="FF808080"/>
        <rFont val="Arial"/>
      </rPr>
      <t>60. Supplementary pumping system</t>
    </r>
    <r>
      <rPr>
        <sz val="10"/>
        <color rgb="FF000000"/>
        <rFont val="Arial"/>
      </rPr>
      <t xml:space="preserve"> 
60. Papildomos siurblių sistemos</t>
    </r>
  </si>
  <si>
    <t xml:space="preserve">
Kaip minėta anksčiau, svarbiausioms sistemoms turėtų būti atsarginis variantas, pradedant sistemomis, esančiomis įstaigose. Vertintojai turėtų nustatyti, ar yra ir veikia papildoma arba atsarginė siurbimo sistema, jei nutrūktų vandens tiekimas. Siurblių skaičius priklausys nuo vandens srauto ir jo svyravimų, taip pat nuo poreikio turėti rezervinės įrangos avarinėms situacijoms spręsti. Turėtų būti mažiausiai du įrengti siurbliai (siekiant užtikrinti, kad sugedus vienam siurbliui veiktų atsarginis), kad vanduo būtų tiekiamas iš vieno siurblio į kitą rezervinius ir kompensacinius rezervuarus, jei avariniu atveju sugestų pagrindinė sistema. Jie turėtų būti naudojami pakaitomis tačiau, jei jie yra per dideli, reikėtų įrengti daugiau įrenginių, kad sumažėtų saugos koeficientai pakaitinių šaltinių ir sumažėtų eksploatavimo išlaidos. Geriausia, jei visi siurbliai yra vienodi. Jei jie tokie nėra, rezervinė įranga turėtų būti panaši į didžiausią našumą turintį siurblį. Vertintojai turėtų nustatyti, ar yra ir papildomos galios veikimą ir prisijungimą prie rezervinio maitinimo šaltinio (siurbliams) ir papildomų siurblių (siurblio gedimo atveju). Papildomi siurbliai turėtų būti pajėgūs užtikrinti minimalų įstaigos vandens poreikį. Tie patys reikalavimai taikomi vandens paskirstymo ir stiprinimo siurblių komplektams įstaigoje, kurie yra nepriklausomi nuo pagrindinės siurblių sistemos. 
</t>
  </si>
  <si>
    <t>Recommended evaluation method: observation.
As mentioned elsewhere, critical systems should be redundant, beginning with systems inside the hospital. Evaluators should identify the existence and operation of the supplementary or back-up pump- ing system in case water supply is interrupted. The number of pumps will depend on the water flow and its variations, as well as on the need to have reserve equipment to deal with emergency situations. At least two pumps should be in place (to ensure that there is a back-up if one pump fails) to move water between reserve and compensation tanks if the main system fails in an emergency. They should be used alternately but, if they are too big, more units should be installed, resulting in lower safety factors with more alternate sources and lower operation costs. It is best if all pumps are identical. If they are not, the reserve equip- ment should be similar to the pump with the highest capacity. Evaluators should identify the existence and operation of supplemental power and connection to the back-up power supply (for pumping) and supple- mentary pumps (in case of pump failure). Supplementary pumps should be able to meet the minimum demand for water needs of the hospital. The same requirements apply to water distribution and booster pump sets in the facility that are independent from the main pumping system.</t>
  </si>
  <si>
    <r>
      <rPr>
        <i/>
        <sz val="10"/>
        <color rgb="FF808080"/>
        <rFont val="Arial"/>
      </rPr>
      <t xml:space="preserve">Safety ratings: Low = There is no back-up pump and operational capacity does not meet minimum daily demand; Average = Supplementary pumps are in fair condition but would not meet the minimum daily demand for water; High = All supplementary pumps and back-up systems are operational and would meet the minimum demand for water. 
</t>
    </r>
    <r>
      <rPr>
        <i/>
        <sz val="10"/>
        <color rgb="FF000000"/>
        <rFont val="Arial"/>
      </rPr>
      <t>Žemas = nėra atsarginio siurblio, o darbinis pajėgumas neatitinka minimalaus dienos poreikio; 
Vidutinis = papildomi siurbliai yra geros būklės, bet neatitiktų minimalaus dienos vandens poreikio; 
Aukštas = visi papildomi siurbliai ir atsarginės sistemos veikia ir tenkina minimalų vandens poreikį</t>
    </r>
  </si>
  <si>
    <r>
      <rPr>
        <sz val="10"/>
        <color rgb="FF808080"/>
        <rFont val="Arial"/>
      </rPr>
      <t xml:space="preserve">61. Emergency maintenance and restoration of water supply 
</t>
    </r>
    <r>
      <rPr>
        <sz val="10"/>
        <color rgb="FF000000"/>
        <rFont val="Arial"/>
      </rPr>
      <t>61. Vandentiekio sistemų avarinė priežiūra ir atstatymas</t>
    </r>
  </si>
  <si>
    <t xml:space="preserve">
Vertintojai turėtų patikrinti, ar techninės priežiūros personalas buvo tinkamai apmokytas, kad būtų išlaikytas tinkamas įrenginio vandens kokybės kontrolės ir tiekimo bei alternatyvių vandens šaltinių saugos lygis. Priežiūros skyrius turėtų pateikti vandens tiekimo sistemų eksploatavimo vadovą ir prevencinės priežiūros įrašus. Vertintojai turėtų patikrinti, ar yra avarinių procedūrų, skirtų vandens tiekimo sistemoms prižiūrėti ekstremaliose situacijose. Vertintojai turėtų patikrinti, ar personalas buvo apmokytas pagal atitinkamus standartus, kad būtų išlaikytas tinkamas vandens kokybės kontrolės, tiekimo ir alternatyvių šaltinių įstaigai saugos lygis tiek įprastomis, tiek ekstremalių situacijų atveju.</t>
  </si>
  <si>
    <t>Recommended evaluation methods: interview and documentation (including records).
The evaluator should verify whether maintenance personnel have been trained to an appropriate stan- dard to maintain the correct level of safety of the water quality controls and supplies and alternative water sources of the facility. The maintenance division should provide the operations manual and preventive main- tenance records for the water supply systems. Evaluators should verify that there are emergency procedures for maintaining the water supply systems in emergency/disaster situations. Evaluators should check that personnel have been trained to an appropriate standard to maintain the correct level of safety of water quality controls, supplies and alternative sources to the hospital in both routine and emergency/disaster situations.</t>
  </si>
  <si>
    <r>
      <rPr>
        <i/>
        <sz val="10"/>
        <color rgb="FF808080"/>
        <rFont val="Arial"/>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rPr>
      <t>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</si>
  <si>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b/>
        <sz val="10"/>
        <color rgb="FF808080"/>
        <rFont val="Arial"/>
      </rPr>
      <t>3.3.4 Fire protection system</t>
    </r>
    <r>
      <rPr>
        <b/>
        <sz val="10"/>
        <color rgb="FF000000"/>
        <rFont val="Arial"/>
      </rPr>
      <t xml:space="preserve"> 
3.3.4 Priešgaisrinė sistema</t>
    </r>
  </si>
  <si>
    <r>
      <rPr>
        <sz val="10"/>
        <color rgb="FF808080"/>
        <rFont val="Arial"/>
      </rPr>
      <t xml:space="preserve">62. Condition and safety of the fire protection (passive) system 
</t>
    </r>
    <r>
      <rPr>
        <sz val="10"/>
        <color rgb="FF000000"/>
        <rFont val="Arial"/>
      </rPr>
      <t>62. Priešgaisrinė sistema</t>
    </r>
  </si>
  <si>
    <t xml:space="preserve">
Įstaiga turi būti visiškai apsaugota nuo gaisro, nes toks pavojus gali sustabdyti įstaigos paslaugas, kai jų labiausiai reikia. Įstaigos laikomos itin sudėtingais pastatais, kuriuos labai sunku evakuoti, todėl svarbiausias priešgaisrinės saugos reikalavimas – turėti geriausias prevencijos ir apsaugos priemones. Kilus gaisrui svarbiausia apsaugoti pacientus ir darbuotojus.  Pasyvios priešgaisrinės apsaugos priemonės bus pagrįstos kiekvienos zonos degumo lygiu, suskirstymo į skyrius, nedegių medžiagų naudojimu, ugniai atspariomis durimis, ugniasienėmis, durų ir langų vieta kitų pastatų ir kitų zonų atžvilgiu. Pagrindinis tikslas turėtų būti neleisti kilti gaisrui, o kilus gaisrui – užkirsti kelią jo plitimui, kad būtų išvengta visiškos pastato evakuacijos.
Vertintojai turėtų nustatyti, ar įstaigos projekte yra ugniaisenės, durys ir numatyti evakuacijos keliai, kurie užtikrina aukštą saugos lygį. Jie taip pat turėtų peržiūrėti priešgaisrinės apsaugos priemones vietose, kuriose yra didžiausias gaisro pavojus, įskaitant katilines, kuro bakų saugyklas, medicinines dujas, elektros skydus, elektros skirstytuvus, vaistinę ir kt. Vertintojai šią informaciją gali rasti techninės priežiūros įrašuose, objekto gaisro planuose, taisyklėse ir procedūrasose. Pirmenybė turėtų būti teikiama dalinei evakuacijai, pageidautina  į to paties aukšto patalpas (vertikalioji evakuacija), o kaip paskutinė priemonė – į kitus aukštus (horizontalioji evakuacija), o kraštutiniu atveju - į kitus aukštus (vertikalioji evakuacija). Kad tai būtų įmanoma, svarbu turėti pastato konstrukciją,  kuri riboja gaisro plitimo riziką tiek nukentėjusiuose padaliniuose, tiek už jų ribų, gaisras būtų suskirstytas į skyrius pagal sektorius, turinčius atsparumą ugniai. Grindys turi būti suskirstytos į priešgaisrines sekcijas ir kiekvienoje sekcijoje turi būti pakankamai vietos visiems pacientams iš vienos kaimyninės dalies. Sekcijose turi būti tinkamos evakuacijos priemonės, įskaitant išėjimo kelius ir tiesioginius išėjimus į išorines saugos zonas, kad žmonės galėtų saugiai palikti pastatą arba pasiekti saugią vietą pastate.</t>
  </si>
  <si>
    <t>Recommended evaluation methods: observation, review of documentation (plans and records), and inspection.
The hospital must be completely protected against fire, since this type of hazard can stop services in a hospital when they are most needed. Hospitals are considered to be buildings which are extremely difficult to evacuate; therefore, the most important aspect of fire safety is to have the best means of prevention and protection in place.
Protection of patients and staff when there is a building fire is of utmost concern. Passive fire protec- tion measures will be based on the combustible level of each area, the level of compartmentalization, the use of incombustible material, fireproof doors, firewalls, and the location of doors and windows in respect to other buildings and other areas.
The main objective should be to prevent fires from starting and, if a fire starts, to prevent its spread in order to avoid the total evacuation of the building.
Evaluators should determine whether the hospital design incorporates firewalls, doors and designat- ed escape routes, which provide a high level of safety. They should also review the fire protection measures in areas at highest risk of fire, including boiler rooms, fuel tank storage, medical gases, electrical panels, electrical switch rooms, pharmacy etc. Evaluators can find this information in maintenance records, the facility’s fire plans, and policies and procedures.
Partial evacuations should be prioritized, preferably to an area on the same level (horizontal evacu- ation), and as a last resort to other floors (vertical evacuation). To enable this, it is important to have a building structure that limits the risk of the fire spreading both within and outside the affected units, compartmentalising the fire by sectors with fire resistance in place. Floors should be divided into fire sections and each section should have enough space to hold all patients from one neighbouring section. The sections should have adequate means of evacuation available, including exit routes and direct exits to external safety areas, so that occupants can safely leave the building or reach a safe location within the building. (References: 1, 2, 4, 6, 7, 8, 11, 19).</t>
  </si>
  <si>
    <r>
      <rPr>
        <i/>
        <sz val="10"/>
        <color rgb="FF808080"/>
        <rFont val="Arial"/>
      </rPr>
      <t xml:space="preserve">Safety ratings: Low = Element(s) are subject to damage, and damage would impede the function of this and other elements, systems or operations; Average = Element(s) are subject to damage but damage would not impede function; High = No or minor potential for damage that would impede the function of this and other elements, systems or operations. 
</t>
    </r>
    <r>
      <rPr>
        <i/>
        <sz val="10"/>
        <color rgb="FF000000"/>
        <rFont val="Arial"/>
      </rPr>
      <t>Žemas = elementas (-ai) gali būti pažeistas (-ti), o pažeidimas trukdytų šio ir kitų elementų, sistemų ar operacijų veikimui; 
Vidutinis = elementas (-ai) gali būti pažeistas (-ti), tačiau pažeidimas netrukdys funkcijai; 
Aukštas = nėra arba yra nedidelė žala, kuri trukdytų šio ir kitų elementų, sistemų ar operacijų veikimui</t>
    </r>
  </si>
  <si>
    <r>
      <rPr>
        <sz val="10"/>
        <color rgb="FF808080"/>
        <rFont val="Arial"/>
      </rPr>
      <t xml:space="preserve">63. Fire/smoke detection systems 
</t>
    </r>
    <r>
      <rPr>
        <sz val="10"/>
        <color rgb="FF000000"/>
        <rFont val="Arial"/>
      </rPr>
      <t>63. Gaisro/dūmų aptikimo sistema</t>
    </r>
  </si>
  <si>
    <t xml:space="preserve">
Ankstyvas gaisro ir (arba) dūmų aptikimas yra esminė apsaugos nuo gaisro sistema įstaigoje. Vertintojai turėtų patikrinti ar atliekamos patikros (gaisro ir dūmų aptikimo sistemų) ir ar yra patikrinimo bei aptarnavimo dokumentai (ar atlikti bandymai visoje įstaigoje). Turi būti vizualiniai ir garsiniai detektoriai ir priešgaisrinės signalizacijos. Sistema turi leisti perduoti vietinius pavojaus signalus, bendruosius pavojaus signalus ir žodinius nurodymus. Jie taip pat turi  peržiūrėti priešgaisrinės saugos priemones didžiausio gaisro pavojaus vietose, įskaitant katilines, kuro bakų saugyklas, medicinines dujas, elektros skydus, elektros skirstytuvus, vaistinę, laboratorijas, neužsandarintų baterijų saugyklas ir kt. Už bandymus atsakingas personalas ir tikrinant techninės priežiūros įrašą bei techninius dokumentus iš gamintojų ir montuotojų turėtų būti apklausiamas. Vertintojai gali patikrinti vieno iš gaisro signalizacijų veikimą įstaigos dalyje, kurioje nėra darbuotojų, kur rankinis gaisrų aptikimas gali būti atidėtas ir gali sukelti didelių nuostolių. Vertintojai gali patikrinti vieno iš priešgaisrinių signalizatorių veikimą įstaigoje dalyje be personalo, kur rankiniu būdu gali būti aptinkamas gaisras.
</t>
  </si>
  <si>
    <t>Recommended evaluation methods: interview, review of documentation (plans and records), and inspection.
The early detection of fire and/or smoke is a critical line of defence against fire in hospitals. Evalu- ators should review the installation, maintenance and testing of the fire and smoke detection systems throughout the hospital. There should be detectors and fire alarms that are both visual and audible. The system must allow for the transmission of local alarms, general alarms and verbal instructions. They will also review the fire protection measures in areas at highest risk of fire, including boiler rooms, fuel tank storage, medical gases, electrical panels, electrical switch rooms, pharmacy, laboratories, storage for un- sealed batteries etc. Personnel responsible for testing and verifying the maintenance record and technical documents from manufacturers and installers should be interviewed. Evaluators may check the function- ing of one of the fire alarms in an unstaffed part of the hospital where manual detection of fires may be delayed and may lead to heavy losses.
Evaluators can confirm this information on service maintenance records, fire drawings and plans for the facility. (References: 1, 6, 7, 8, 10, 11).</t>
  </si>
  <si>
    <r>
      <rPr>
        <i/>
        <sz val="10"/>
        <color rgb="FF808080"/>
        <rFont val="Arial"/>
      </rPr>
      <t>Safety ratings: Low = No system has been installed; Average = System is partially installed, or infrequently maintained and tested; High = System is installed and well-maintained and tested frequently.</t>
    </r>
    <r>
      <rPr>
        <i/>
        <sz val="10"/>
        <color rgb="FF000000"/>
        <rFont val="Arial"/>
      </rPr>
      <t xml:space="preserve"> 
Žemas = sistema neįdiegta; 
Vidutinis = sistema iš dalies įdiegta arba retai prižiūrima ir išbandyta; 
Aukštas = sistema įdiegta, gerai prižiūrima ir dažnai tikrinama.</t>
    </r>
  </si>
  <si>
    <r>
      <rPr>
        <sz val="10"/>
        <color rgb="FF808080"/>
        <rFont val="Arial"/>
      </rPr>
      <t xml:space="preserve">64. Fire suppression systems (automatic and manual) 
</t>
    </r>
    <r>
      <rPr>
        <sz val="10"/>
        <color rgb="FF000000"/>
        <rFont val="Arial"/>
      </rPr>
      <t>64. Gaisro gesinimo sistemos (automatinės ir rankinės)</t>
    </r>
  </si>
  <si>
    <t xml:space="preserve">
Vertintojai turėtų patikrinti, ar atitinkama institucija reguliariai atlieka oficialius patikrinimus, kad įvertintų gaisro ir kitų pavojų keliamą riziką. Nešiojamieji gaisro gesinimo prietaisai turi būti prieinami, aiškiai pažymėti ir paženklinti etiketėmis bei tinkamos naudoti. Reikėtų patikrinti gesintuvų galiojimo datas. Purkštuvų sistemos turi būti patikrintos ir patikrintos pagal techninės priežiūros įrašus, ar jos veikia gerai. Kai purkštuvų galvutės nukrenta nuo pakabinamų lubų, vertintojai turėtų užtikrinti, kad purkštuvų sistema būtų pakankamai lanksti ir (arba) erdvės judėti ir kad ji nesulūžtų dėl purkštuvų vamzdynų sistemos ir lubų skirtumo. Turi būti pakankamai veikiančių vandens hidrantų arba sausų stovų arba prijungtų prie nuolatinio vandens tiekimo.
Vertintojai turėtų patikrinti ar atliekamos gaisro gesinimo sistemos patikros (automatinės ir rankinės) ir ar yra patikrinimo bei aptarnavimo dokumentai.
Vertintojai turėtų patvirtinti, kad visi gesintuvų sistemų aspektai yra reguliariai tikrinami ir kad už įrangos naudojimą atsakingi darbuotojai yra išklausę praktinį mokymą ir buvo išbandyti, kaip ją naudoti prireikus. Atkreipkite dėmesį į gesintuvų galiojimo ir (arba) papildymo datas ir priešgaisrinių hidrantų srauto bandymus. Išnagrinėti žurnalus ir techninės priežiūros bei techninės priežiūros įrašus apie įrangos bandymus ir avarinio / gaisro gesinimo personalo patikrinimų datas. Įstaigoje turėtų būti įranga ir tinkama įranga gaisrams kontroliuoti ir gesinti naudojant nešiojamų gesintuvų derinį didelės rizikos zonoje (vaistų ir medicininės įrangos saugyklos, sterilizavimo skyriai, klinikinės laboratorijos ir kt.); mobilieji gesintuvai ir funkciniai vandens hidrantai arba sausieji stovai. Vertintojai turėtų patikrinti, ar gaisro gesinimo sistemos (automatinės ir rankinės) prevencijos veiksmai būtų vykdomi pagal planus. Priešgaisrinės saugos komandą turi sudaryti ne mažiau kaip 10 žmonių iš skirtingų skyrių/pamaninų. Ši komanda rengia atmintines su pagrindinėmis rekomendacijomis, kaip išvengti gaisrų,
atlieka patikrinimus rizikos zonoje ir nustato evakuacijos kelius. Įstaiga turi turėti tiesioginį telefono ryšį su artimiausia gaisrine. Vietiniai ugniagesiai turėtų žinoti naujausią įstaigos išplanavimą ir surengti pratybas patalpose. Suskambus pavojaus signalui, atsakingi darbuotojai turėtų nukreipti ugniagesius į šaltinį ir užtikrinti, kad jie turėtų prieigą, reikalingą greitam ir efektyviam reagavimui. Stacionarinėse zonose ir intensyviosios terapijos skyriuje turėtų būti avarinis liftas (skirtas naudoti tik ugniagesiams), kai šios zonos yra aukščiau nei 15 metrų virš žemės lygio. </t>
  </si>
  <si>
    <t>Recommended evaluation methods: interview, observation, review of documentation (plans and records), and inspection.
Evaluators should verify that formal inspections by the proper authority are regularly performed to assess the risks from fire and other hazards. Portable fire extinguishing devices should be accessible, clearly marked and labelled, and in usable condition. Expiry dates on extinguishers should be checked. Sprinkler systems should be examined and checked against maintenance service records for good operation. Where sprinkler heads drop down from a suspended ceiling, evaluators should ensure that the sprinkler system has enough flexibility and/or space to move and is not likely to be broken due to differential movement between the sprinkler piping system and the ceiling.
There must be a sufficient number of functional water hydrants or dry risers available or connected to a permanent supply of water. Evaluators should confirm that all aspects of the extinguisher systems are tested on a regular basis and that personnel responsible for using the equipment have had practical training and have been tested on how to use it in a time of need. Note the expiry and/or refill dates of fire extinguishers and of flow tests for fire hydrants. Examine logbooks and service and maintenance records of the equipment tests and dates of inspections by emergency/fire-fighting personnel.
The hospital should have equipment and adequate installations for controlling and extinguishing fires through a combination of portable extinguishers in area of high risk (pharmaceuticals and medical equipment storage, sterilization units, clinical laboratories etc.); mobile extinguishers; and functional wa- ter hydrants or dry risers.
Evaluators should check that activities assigned to the fire safety team for preventing and suppressing fires are carried out in accordance with plans. The fire safety team should consist of at least 10 persons
from different shifts. This team draws up bulletins with basic recommendations for avoiding fires, carries out visits to area of risk and identifies evacuation routes.
The hospital should have a direct telephone connection to the nearest fire station. The local firefight- ers should know the most recent layout of the hospital and should conduct drills on the premises. When the alarm goes off, the personnel in charge should point firefighters towards the source and ensure they have the necessary access for a rapid and effective response. There should be an emergency elevator (to be used exclusively by firefighters) in inpatient areas and the intensive care unit when those areas are more than15 metres above ground level. (References: 1, 6, 7, 8, 9, 10, 19).</t>
  </si>
  <si>
    <r>
      <rPr>
        <i/>
        <sz val="10"/>
        <color rgb="FF808080"/>
        <rFont val="Arial"/>
      </rPr>
      <t xml:space="preserve">Safety ratings: Low = No system has been installed; inspections do not occur; Average = System is partially installed, or system is installed, but no maintenance or testing; inspections are incomplete or outdated; High = System is fully installed and regularly maintained and tested frequently; inspections are complete and up to date. 
</t>
    </r>
    <r>
      <rPr>
        <i/>
        <sz val="10"/>
        <color rgb="FF000000"/>
        <rFont val="Arial"/>
      </rPr>
      <t>Žemas = sistema neįdiegta, patikrinimai nevyksta; 
Vidutinis = sistema iš dalies įdiegta arba sistema įdiegta, bet nėra priežiūros ar testavimo, patikrinimai yra nebaigti arba pasenę; 
Aukštas = sistema yra visiškai įdiegta ir reguliariai prižiūrima bei dažnai tikrinama, patikrinimai yra išsamūs ir atnaujinami.</t>
    </r>
  </si>
  <si>
    <r>
      <rPr>
        <sz val="10"/>
        <color rgb="FF808080"/>
        <rFont val="Arial"/>
      </rPr>
      <t xml:space="preserve">65. Water supply for fire suppression 
</t>
    </r>
    <r>
      <rPr>
        <sz val="10"/>
        <color rgb="FF000000"/>
        <rFont val="Arial"/>
      </rPr>
      <t>65. Vandens tiekimas gaisrui gesinti</t>
    </r>
  </si>
  <si>
    <t xml:space="preserve">
Vertintojai turėtų patvirtinti, kad yra nuolatinio vandens tiekimo šaltinis, kurį būtų galima veiksmingai panaudoti kilus gaisrui. Šis tiekimas yra papildomas prie vandens tiekimo, naudojamo bendram įstaigos funkcionavimui ir įstaigos paslaugoms. Šaltinis gali būti tinkliniai vandentiekio vamzdynai arba gaisro vandens šaltinis, pvz., vandens rezervuarai, šalia esantis ežeras ar upelis, arba tinkamai prižiūrimi ir aptarnaujami išoriniai gaisriniai hidrantai. Vandens siurbliai (elektriniai arba dyzeliniai), prijungti prie gesintuvo sistemos, turėtų būti reguliariai tikrinami. Vertintojai šią informaciją gali rasti peržiūrėję vietos brėžinius, planus ir objekto darbo tvarką bei procedūras.</t>
  </si>
  <si>
    <t>Recommended evaluation methods: observation, review of documentation (plans and records), and inspection.
Evaluators should confirm that there is a source for a permanent supply of water that can be used effectively in case of fire. This supply is additional to the water supply used for the general functioning of the hospital and for hospital services. The source could be reticulated water mains or a water source for fire – such as water reservoirs, a nearby lake or stream, or properly maintained and serviced external fire hydrants. Water pumps (electric or diesel) which link to the fire extinguisher system should be tested on a regular basis. Evaluators can find this information by reviewing site drawings, plans, and the facility’s policies and procedures. (References: 6, 7, 8, 10, 19).</t>
  </si>
  <si>
    <r>
      <rPr>
        <i/>
        <sz val="10"/>
        <color rgb="FF808080"/>
        <rFont val="Arial"/>
      </rPr>
      <t xml:space="preserve">Safety ratings: Low = A source of permanent supply which could be used for fire suppression does not exist; Average = A source of permanent supply of water is available for fire suppression; there is limited capacity available, and no maintenance and testing has been conducted; High = A source of permanent water supply with significant capacity for fire suppression is available, regularly maintained and frequently tested. 
</t>
    </r>
    <r>
      <rPr>
        <i/>
        <sz val="10"/>
        <color rgb="FF000000"/>
        <rFont val="Arial"/>
      </rPr>
      <t>Žemas = nėra nuolatinio tiekimo šaltinio, kuris galėtų būti naudojamas gaisrui gesinti; 
Vidutinis = yra nuolatinio vandens tiekimo šaltinis gaisrui gesinti, yra riboti pajėgumai, neatlikta jokia priežiūra ir bandymai; 
Aukštas = yra nuolatinio vandens tiekimo šaltinis, turintis didelę gaisro slopinimo galią, reguliariai prižiūrimas ir dažnai tikrinamas.</t>
    </r>
  </si>
  <si>
    <r>
      <rPr>
        <sz val="10"/>
        <color rgb="FF808080"/>
        <rFont val="Arial"/>
      </rPr>
      <t xml:space="preserve">66. Emergency maintenance and restoration of the fire protection system
</t>
    </r>
    <r>
      <rPr>
        <sz val="10"/>
        <color rgb="FF000000"/>
        <rFont val="Arial"/>
      </rPr>
      <t>66. Priešgaisrinės apsaugos sistemos priežiūra ir atnaujinimas</t>
    </r>
  </si>
  <si>
    <t xml:space="preserve">
Vertintojai turėtų patikrinti priešgaisrinės saugos sistemų eksploatavimą, taip pat įrašus apie gaisro gesinimo sistemų,  gesintuvų ir gaisrinių čiaupų, hidrantų priežiūrą:
1. Ar yra gaisro gesinimo sistemų, gesintuvų, gaisrinių čiaupų ir hidrantų profilaktinės priežiūros įrašų; 
2. Ar įranga yra tinkamose vietose ir laisvai prieinama;
3. Gaisrinių čiaupų žarnos yra tinkamai sujungtos su  spintose esančiais vožtuvais; 
4. Ar įstaigoje paskirtas atsakingas už gaisrinę  saugą darbuotojas (-ai); 
5. Ar darbuotojai yra apmokyti kaip elgtis gaisro metu;, kartą per metus vedamos priešgaisrinės pratybos;
6. Ar yra parengtas darbuotojų veiksmų kilus gaisrui  planas; 
7. Ar laikomasi esminių priešgaisrinės saugos reikalavimų sandeliuojant ir saugant medžiagas;
8. Ar paskutinio Valsybinės priešgaisrinės gelbėjimo tarnybos pareigūnų patikrinimo metu nustatyti trūkumai yra pašalinti.
</t>
  </si>
  <si>
    <t>Recommended evaluation methods: interview, observation, review of documentation (plans and records), and inspection.
The maintenance division should provide the operations manual for the fire protection systems, as well as records showing preventive maintenance of fire extinguishers and fire hydrants. Evaluators should verify that:
•	A manual plus training on the management of fire protection systems are available.
•	There are records of preventive maintenance of extinguishers and hydrants.
•	The equipment is to be found in the appropriate places and is freely accessible.
•	The network of pipes, pumps and accessories is exclusively for the hydrants.
•	Hoses are appropriately joined to the valves on the cabinets for the hydrants.
•	The network of hydrants has its own water cistern.
•	The fire safety officer (warden) team in the hospital has been established.
•	Personnel are trained and drills have been carried out.
•	A plan of action and procedures for fire response are available.
•	Inflammable materials and liquids are stored in safe places that are reserved exclusively for these substances. (References: 1, 6, 7, 8, 9, 10, 19).</t>
  </si>
  <si>
    <r>
      <rPr>
        <i/>
        <sz val="10"/>
        <color rgb="FF808080"/>
        <rFont val="Arial"/>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rPr>
      <t>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</si>
  <si>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b/>
        <sz val="10"/>
        <color rgb="FF808080"/>
        <rFont val="Arial"/>
      </rPr>
      <t xml:space="preserve">3.3.5 Waste management systems
</t>
    </r>
    <r>
      <rPr>
        <b/>
        <sz val="10"/>
        <color rgb="FF000000"/>
        <rFont val="Arial"/>
      </rPr>
      <t>3.3.5 Nuotekų sistemos</t>
    </r>
  </si>
  <si>
    <r>
      <rPr>
        <sz val="10"/>
        <color rgb="FF808080"/>
        <rFont val="Arial"/>
      </rPr>
      <t xml:space="preserve">67. Safety of nonhazardous wastewater systems
</t>
    </r>
    <r>
      <rPr>
        <sz val="10"/>
        <color rgb="FF000000"/>
        <rFont val="Arial"/>
      </rPr>
      <t>67. Nepavojingų nuotekų sistemų sauga</t>
    </r>
  </si>
  <si>
    <t xml:space="preserve">
Nepavojingų nuotekų arba kanalizacijos sistemas sudaro vamzdžių tinklas, kuriuo nuotekos iš įstagos patenka į kanalizacijos įrenginį arba į atskirą sistemą. Joms taip pat priskiriamos specialios sistemos, pavyzdžiui, septikai, infiltraciniai šuliniai ir oksidacijos tvenkiniai, taip pat filtrai, hidraulinės gaudyklės ar sifonai. Šios sistemos valo ir šalina likučius, neleidžia patekti kvapams ar vabzdžiams iš valymo ar ekskretų sistemų, atkemša ir valo vamzdžius. 
Ventiliacijos sistemos nuotekų sistemose palaiko atmosferos slėgį. Riebalai, tinkas, purvas ir smėlis turi būti filtruojami, kad valymo ir ekskretų sistemos veiktų efektyviai. 
Todėl vertintojai turėtų patikrinti fizinę ir funkcinę įrangos, spaustuvų ir an- chorų būklę, išleidimo ar šalinimo priemones, nuotėkius dėl sugedusios ar trūkstamos įrangos ir nuotekų ventiliacijos angų dangčių būklę. Vertintojai turėtų ieškoti sistemos nesandarumų ir įvertinti registro būklę (fekalijų buvimą). Jie turėtų patikrinti nuosėdų perteklių, valymo rezervuarų, duobių ir septikų išsidėstymą, šulinių pratekėjimą, riebalų, gipso ar purvo gaudykles ir t. t., taip pat nuotekų sistemų artumą geriamojo vandens sistemoms, patikrinti, ar sanitarinė sistema yra pasroviui nuo geriamojo vandens sistemos. 
Vertintojai turėtų užtikrinti, kad įstaigų nuotekų šalinimo įrenginiai negalėtų užteršti vietos geriamojo vandens. Vertintojai turėtų patikrinti nepriklausomų ar kombinuotų sistemų, skirtų vandeniui patekti per sistemos pagrindą (kanalizaciją, dušus, kt.) dėl lietaus ar potvynio, tipus. Jie turėtų patikrinti vožtuvų, neleidžiančių nuotekų vandeniui grįžti atgal į cisterną, veikimą, taip pat valymo sistemų išdėstymą geriamojo vandens tvarkymo sistemos atžvilgiu. Vizualinę apžiūrą galima papildyti brėžiniuose, planuose ir vietovės dokumentuose pateikta informacija. 
Vertintojai turėtų patikrinti, ar yra pakankamai veikiančių ir prieinamų tualetų (ne mažiau kaip 1 tualetas 15 pacientų ir darbuotojų), kurie saugiai atskiria vartotoją nuo ekskrementų. (Nuorodos: 2, 5, 7, 19, 22). </t>
  </si>
  <si>
    <t>Recommended evaluation methods: observation, review of documentation (plans and records), and inspection.
Nonhazardous wastewater or sewerage systems consist of a network of pipes that carry the wastewa- ter from the hospital to the sewer unit or to a separate system. They also include special systems such as septic tanks, infiltration wells and oxidation ponds, as well as filters, hydraulic traps or siphons. These sys- tems treat and dispose of residuals, prevent the entrance of odour or insects from the treatment or excreta systems, and unclog and clean the pipes.
Ventilation systems maintain atmospheric pressure within wastewater systems. Grease, plaster, mud and sand must be filtered out to allow for the effective performance of treatment and excreta systems.
Evaluators should, therefore, verify the physical and functional condition of equipment, clamps and an- chors, the means of discharge or evacuation, leakages due to defective or missing hardware, and the state of the waste vents in covers. Evaluators should look for leaks in the system and should assess the state of the registry (presence of faecal matter). They should check overflows of deposits, the location of treatment tanks, pits and septic tanks, percolation of wells, grease, plaster or mud traps and so on, and the proximity of wastewater systems to potable water systems, verifying that the sanitation system lies downstream from the potable water system.
Evaluators should ensure that facilities for hospital wastewater disposal do not have the possibility to contaminate local serviceable drinking water. Evaluators should verify types of independent or combined systems for water intake through the base of the system (drains, showers, others) as a result of rain or flood- ing. They should check the operation of the valves that prevent sewage water from regurgitating back into the cistern, as well as the location of the treatment systems in respect to the potable water management system. Visual inspection can be supplemented by information from drawings, plans and site records.
Evaluators should check if there are sufficient toilets (at least 1 per 15 patients and staff) that are functioning and accessible and that safely separate the user from excreta. (References: 2, 5, 7, 19, 22).</t>
  </si>
  <si>
    <r>
      <rPr>
        <i/>
        <sz val="10"/>
        <color rgb="FF808080"/>
        <rFont val="Arial"/>
      </rPr>
      <t xml:space="preserve">Safety ratings: Low = System for nonhazardous wastewater disposal does not exist or is in poor condition; Average = System is in fair condition, but little or no evidence of compliance and maintenance; High = Wastewater disposal system is in good condition with good capacity and evidence of compliance and maintenance.
</t>
    </r>
    <r>
      <rPr>
        <i/>
        <sz val="10"/>
        <color rgb="FF000000"/>
        <rFont val="Arial"/>
      </rPr>
      <t>Žemas = nepavojingų nuotekų šalinimo sistemos nėra arba jos būklė yra bloga; Vidutinis = sistema yra geros būklės, bet mažai arba visai nėra atitikties ir priežiūros įrodymų; 
Aukštas = nuotekų šalinimo sistema yra geros būklės, geros talpos, yra atitikties bei priežiūros įrodymai.</t>
    </r>
  </si>
  <si>
    <r>
      <rPr>
        <sz val="10"/>
        <color rgb="FF808080"/>
        <rFont val="Arial"/>
      </rPr>
      <t xml:space="preserve">68. Safety of hazardous wastewater and liquid waste
</t>
    </r>
    <r>
      <rPr>
        <sz val="10"/>
        <color rgb="FF000000"/>
        <rFont val="Arial"/>
      </rPr>
      <t>68. Avarinė priešgaisrinės sistemos priežiūra ir restauravimas</t>
    </r>
  </si>
  <si>
    <t xml:space="preserve">
Kiekvienos nuotekų sistemos ypatybės lemia šalinimo formą ir tai, ar atliekos bus įprastinės formos, ar tokios formos, kurią gali pašalinti įgaliotasis subjektas. Atsakingas įstaigos padalinys (pvz., inžinerijos ar techninės priežiūros) turėtų užtikrinti, kad pavojingos atliekos - vanduo nepatektų į viešąją nuotekų sistemą ir neužterštų geriamojo vandens. 
Pavojingus likutinius skysčius galima suskirstyti į dvi grupes: tuos, kurie yra iš anksto apdorojami ir kuriuos galima išleisti į kanalizacijos sistemą, ir tuos, kurių negalima išleisti ir kuriuos rankiniu būdu turi pašalinti įgaliotasis subjektas. Abiem atvejais įstaiga turi užtikrinti standartus, o sistema turi būti įvertinta pagal nustatytus šalies standartus. 
Skysčiai, kurie gali būti išleidžiami į sanitarinę sistemą po pirminio apdorojimo, yra aliejai ir riebalai, sprogūs mišiniai, dažikliai, korozinės atliekos ir kai kurios radioaktyviosios medžiagos, priklausomai nuo jų koncentracijos lygio. 
Skystos atliekos iš operacinių gali būti infekcinės, jei jos turėjo sąlytį su skystomis ar pusiau skystomis medžiagomis, pavyzdžiui, krauju, sperma, makšties išskyromis, seilėmis, pūlingomis išskyromis ir placenta arba cerebrospinaliniu, sinoviniu, pleuros, pilvaplėvės ar amniono skysčiu. Kiti skysčiai, kuriuose nėra vaistų ar radioaktyviųjų medžiagų koncentracijos, gali būti tvarkomi kaip nepavojingi skysčiai ir gali būti išleidžiami į bendruomenės kanalizacijos sistemas. 
Ligoninės infekcijų kontrolės sistema stebės, kur išleidžiamos apdorotos medžiagos, kad būtų galima gauti mėginį analizei, siekiant patikrinti sąvartyno medžiagų saugumą aplinkai arba nustatyti galimus veiksmus aplinkos saugumui užtikrinti. 
Vertintojai šią informaciją gali rasti nagrinėdami techninės priežiūros ir aptarnavimo įrašus, statybvietės brėžinius ir planus. (Nuorodos: 7, 19). </t>
  </si>
  <si>
    <t>Recommended evaluation methods: interview, observation, review of documentation (plans and records), and inspection.
The characteristics of each of the wastewater systems define the form of disposal and whether the waste would be in conventional form or in a form that can be removed by the authorized entity. The responsible division of the hospital (e.g. engineering or maintenance) should ensure that hazardous waste- water does not drain into the public sewage system and does not contaminate drinking water.
Dangerous residual liquids can be divided into two groups: those that are pre-treated and which can then be discharged into the sanitation system, and those which cannot be discharged and need manual removal by an authorized entity. In both cases the hospital must ensure the standards, and the system must be assessed according to the established standards of the country.
Liquids that can be discharged into the sanitation system through pre-treatment include oils and fats, explosive mixtures, colourings, corrosive waste and some radioactive matters, depending on the level of concentration.
Liquid waste from operating rooms may be infectious if it has come into contact with liquid or semi-liquid substances such as blood, semen, vaginal secretions, saliva, purulent secretions and placenta or cerebrospinal, synovial, pleural, peritoneal or amniotic fluid. Other liquids that do not contain concentra- tions of drugs or radioactive substances can be handled as nonhazardous liquids and may be discharged to community sewer systems.
The hospital sanitation system will track where the substances are discharged once treated in order to obtain a sample for analysis to verify the safety of landfill material to the environment or to determine possible action to ensure safety of the environment.
Evaluators can find this information by examining maintenance and service records, site drawings and plans. (References: 7, 19).</t>
  </si>
  <si>
    <r>
      <rPr>
        <i/>
        <sz val="10"/>
        <color rgb="FF808080"/>
        <rFont val="Arial"/>
      </rPr>
      <t xml:space="preserve">Safety ratings: Low = System for hazardous wastewater disposal does not exist or is in poor condition; Average = System in fair condition but little or no evidence of compliance and maintenance; High = Disposal system has good capacity and evidence of compliance and maintenance.
</t>
    </r>
    <r>
      <rPr>
        <i/>
        <sz val="10"/>
        <color rgb="FF000000"/>
        <rFont val="Arial"/>
      </rPr>
      <t>Žemas = pavojingų nuotekų šalinimo sistemos nėra arba jos būklė yra bloga; 
Vidutinis = sistema yra geros būklės, bet mažai arba visai nėra atitikties ir priežiūros įrodymų; 
Aukštas = šalinimo sistema turi gerą pajėgumą, yra atitikties bei priežiūros įrodymai.</t>
    </r>
  </si>
  <si>
    <r>
      <rPr>
        <sz val="10"/>
        <color rgb="FF808080"/>
        <rFont val="Arial"/>
      </rPr>
      <t xml:space="preserve">69. Safety of nonhazardous solid waste system
</t>
    </r>
    <r>
      <rPr>
        <sz val="10"/>
        <color rgb="FF000000"/>
        <rFont val="Arial"/>
      </rPr>
      <t>69. Nepavojingų kietųjų atliekų sistemos sauga</t>
    </r>
  </si>
  <si>
    <t xml:space="preserve">
Kaip ir skystos atliekos, kietosios atliekos klasifikuojamos kaip pavojingos arba nepavojingos, o kiekviena jų rūšis tvarkoma skirtingai. Yra trys svarbūs atliekų tvarkymo etapai, kuriuos turėtų patikrinti vertintojai, t. y: 
- Atliekų rūšiavimas arba klasifikavimas. Tai labai svarbu, nes dėl neteisingo klasifikavimo vėliau gali kilti problemų ir būti prarastas laikas. Reikia patikrinti personalo pasirengimo lygį ir biologinio saugumo protokolų sukūrimą, įskaitant tinkamų konteinerių skirtingoms atliekų rūšims naudojimą, pavyzdžiui, didelio atsparumo raudoni polipropileno maišai pavojingoms medžiagoms, aštrių daiktų konteineriai, konteineriai specialiems elementams ir juodi maišai nepavojingoms atliekoms. 
-Tvarkymas ir laikymas. Už tvarkymą atsakingas personalas turėtų žinoti apie įvairias atliekų rūšis ir teisingą jų tvarkymą. Jie turėtų dėvėti asmeninę apsauginę aprangą ir įrangą bei laikytis nustatytų maršrutų ir grafikų. Nepavojingos medžiagos gali būti laikomos komunalinių tarnybų aptarnaujamose vietose, atskirai nuo pavojingų medžiagų. 
- Surinkimas ir vežimas. Į galutinio apdorojimo ar šalinimo vietą bus vežama specialiomis uždaromis transporto priemonėmis, laikantis konkrečių terminų, paliekant surinkimo vietą visiškai švarią. 
Kietosios atliekos turi būti šalinamos saugiai ir tinkamai, laikantis atitinkamų teisės aktų ir rekomendacijų. (Nuorodos: 7, 19, 23). 
Vertintojai turėtų patikrinti ar yra aprašytos nepavojingų kietųjų atliekų tvarkymo procedūros, ar sudarytos sutartys su atliekas galinčiomis tvarkyti įmonėmis.
 </t>
  </si>
  <si>
    <t>Recommended evaluation methods: interview, observation and inspection.
The responsible division of the hospital (e.g. engineering or maintenance) should ensure that solid waste does not pollute the environment and does not cause any risk to health.
Like liquid waste, solid waste is classified as hazardous or nonhazardous with each type treated different- ly. There are three important steps to the management of waste that should be checked by evaluators, namely:
•	Segregation or classification of waste. This is key as wrong classification can cause problems later and lead to loss of time. The level of preparedness of personnel and the establishment of biosecurity protocols must be checked, including the use of appropriate containers for differ- ent types of waste – such as high-resistance red polypropylene bags for hazardous substances, sharps containers, containers for special elements, and black bags for nonhazardous waste.
•	Handling and storage. Personnel in charge of handling should know the different types of waste and correct management. They should wear personal protective clothing and equip- ment and should adhere to the routes and schedules established. Nonhazardous materials can be placed in areas served by the municipal services, separate from hazardous materials.
•	Collection and transportation. Transportation to the place of final treatment or disposal will be in special, closed vehicles with specific timelines, leaving the collection area perfectly clean.
Solid waste should be disposed of in a safe and proper manner in accordance with appropriate legisla- tion and guidance. (References: 7, 19, 23).</t>
  </si>
  <si>
    <r>
      <rPr>
        <i/>
        <sz val="10"/>
        <color rgb="FF808080"/>
        <rFont val="Arial"/>
      </rPr>
      <t xml:space="preserve">Safety ratings: Low = System for solid waste disposal does not exist or is in poor condition; Average = System is in fair condition, but little or no evidence of compliance and maintenance; High = Disposal system is in good condition with good capacity and evidence of compliance and maintenance.
</t>
    </r>
    <r>
      <rPr>
        <i/>
        <sz val="10"/>
        <color rgb="FF000000"/>
        <rFont val="Arial"/>
      </rPr>
      <t>Žemas = kietųjų atliekų šalinimo sistemos nėra arba jos būklė yra bloga; 
Vidutinis = sistema yra geros būklės, bet mažai arba visai nėra atitikties ir priežiūros įrodymų; 
Aukštas = šalinimo sistema yra geros būklės, geros talpos, yra atitikties bei priežiūros įrodymai.</t>
    </r>
  </si>
  <si>
    <r>
      <rPr>
        <sz val="10"/>
        <color rgb="FF808080"/>
        <rFont val="Arial"/>
      </rPr>
      <t xml:space="preserve">70. Safety of hazardous solid waste system
</t>
    </r>
    <r>
      <rPr>
        <sz val="10"/>
        <color rgb="FF000000"/>
        <rFont val="Arial"/>
      </rPr>
      <t>70. Pavojingų kietųjų atliekų sistemos sauga</t>
    </r>
  </si>
  <si>
    <t xml:space="preserve">
Vertintojai turėtų įsitikinti, kad pavojingos kietosios atliekos neteršia aplinkos ir nekelia pavojaus sveikatai. Kietosios atliekos turėtų būti tvarkomos ir šalinamos saugiai ir tinkamai, laikantis atitinkamų teisės aktų ir rekomendacijų. Kai kurioms specifinėms pavojingoms atliekoms (t. y. aštrioms, neaštrioms, infekcinėms atliekoms, kraujo mėginiams, vaistams) reikia skirti ypatingą dėmesį. Yra trys svarbūs pavojingų kietųjų atliekų tvarkymo etapai, kuriuos turėtų patikrinti vertintojai, t. y: 
Atliekų rūšiavimas arba klasifikavimas. Reikia patikrinti personalo pasirengimo lygį ir biologinio saugumo protokolų parengimą, įskaitant tinkamų konteinerių įvairioms atliekų rūšims, pavyzdžiui, didelio atsparumo raudono polipropileno maišelių pavojingoms medžiagoms, aštrių instrumentų konteinerių ir specialių elementų konteinerių, naudojimą. 
- Tvarkymas ir saugojimas. Pavojingos medžiagos turėtų būti saugiai laikomos sandariuose maišuose. Ši vieta turi būti atokiau nuo stacionare teikiamų paslaugų (aptarnavimo patalpose) ir uždaryta taip, kad būtų išvengta įsilaužimo. Vieta turėtų būti uždengta, bet prieinama valymui, apsaugota, kad būtų išvengta užtvindymo ar nutekėjimo už zonos ribų, aiškiai pažymėta universaliuoju simboliu, prieinama transportavimo komandoms, joje turėtų būti pakankamai vietos, kad tilptų toks atliekų kiekis, koks susikaupia tarp surinkimų. 
Tvarkymas ir laikymas. Pavojingos medžiagos turi būti saugiai laikomos sandariuose maišuose. Ši vieta turi būti įrengta atokiau nuo stacionarinių paslaugų teikimo vietų (tarnybinėse patalpose) ir uždaryta taip, kad būtų išvengta įsilaužimo. Vieta turėtų būti uždengta, bet prieinama valymui, apsaugota, kad būtų išvengta užtvindymo ar nuotėkio už zonos ribų, aiškiai pažymėta universaliuoju simboliu, prieinama transportavimo komandoms ir joje turėtų būti pakankamai vietos, kad tilptų toks atliekų kiekis, koks susikaupia tarp surinkimų. 
- Surinkimas ir vežimas. Atliekos į galutinio apdorojimo ar šalinimo vietą bus vežamos specialiomis uždaromis transporto priemonėmis, laikantis konkrečių terminų ir paliekant surinkimo vietą visiškai švarią. Pavojingoms medžiagoms naudojami konteineriai turi būti pastatyti atokiau nuo eismo zonų, pritvirtinti prie sienų, kad jų nebūtų galima lengvai perkelti, ir turi turėti apsauginius dangčius. 
Vizualinę patikrą galima papildyti informacija iš techninės priežiūros ir patikrų įrašų. (Nuorodos: 7, 19, 23).
Vertintojai turėtų patikrinti ar yra aprašytos nepavojingų kietųjų atliekų tvarkymo procedūros, ar sudarytos sutartys su atliekas galinčiomis tvarkyti įmonėmis.</t>
  </si>
  <si>
    <t>Recommended evaluation methods: interview, observation, review of documentation (plans and records), and inspection.
The evaluators should ensure that hazardous solid waste does not pollute the environment and does not cause any risk to health. Solid waste should be managed and disposed of in a safe and proper manner in ac- cordance with appropriate legislation and guidance. Some specific hazardous wastes (i.e. sharps, non-sharps, infectious wastes, blood samples, pharmaceuticals) require special consideration. There are three important steps to the management of hazardous solid waste that should be checked by evaluators, namely:
•	Segregation or classification of waste. The level of preparedness of personnel and the establish- ment of biosecurity protocols must be checked, including the use of appropriate containers for different types of waste, such as high-resistance red polypropylene bags for hazardous substances, sharps containers, and containers for special elements.
•	Handling and storage. Hazardous materials should be safely stored in sealed bags. The area must be located away from inpatient services (in service areas) and closed in a way that prevents break-ins. The location should be covered but accessible for cleaning, protected to avoid flooding or leakage outside the area, clearly marked with the universal symbol, accessible to transportation teams, and with enough storage space to hold the amount of waste that accumulates between collections.
•	Collection and transportation. Transportation to the place of final treatment or disposal will be in special, closed vehicles with specific timelines, leaving the collection area perfectly clean. Containers used for hazardous materials should be placed away from traffic areas, should be secured to walls so that they cannot be moved easily, and must have safety covers.
Visual inspection can be supplemented by information from maintenance and inspection records. (References: 7, 19, 23).</t>
  </si>
  <si>
    <r>
      <rPr>
        <i/>
        <sz val="10"/>
        <color rgb="FF808080"/>
        <rFont val="Arial"/>
      </rPr>
      <t xml:space="preserve">Safety ratings: Low = System for hazardous waste disposal does not exist or is in poor condition; Average = System is in fair condition but little or no evidence of compliance and maintenance; High = Disposal system is in good condition with good capacity and evidence of compliance and maintenance.
</t>
    </r>
    <r>
      <rPr>
        <i/>
        <sz val="10"/>
        <color rgb="FF000000"/>
        <rFont val="Arial"/>
      </rPr>
      <t>Žemas = pavojingų atliekų šalinimo sistema neegzistuoja arba yra prastos būklės; Vidutinis = sistema yra tinkamos būklės, bet mažai arba visai nėra atitikties ir priežiūros įrodymų; 
Aukštas = šalinimo sistema yra geros būklės, geros talpos, yra atitikties bei priežiūros įrodymai.</t>
    </r>
  </si>
  <si>
    <r>
      <rPr>
        <sz val="10"/>
        <color rgb="FF808080"/>
        <rFont val="Arial"/>
      </rPr>
      <t xml:space="preserve">71. Emergency maintenance and restoration of all types of hospital waste management systems
</t>
    </r>
    <r>
      <rPr>
        <sz val="10"/>
        <color rgb="FF000000"/>
        <rFont val="Arial"/>
      </rPr>
      <t>71. Visų tipų įstaigų atliekų tvarkymo sistemų priežiūra ir atkūrimas</t>
    </r>
  </si>
  <si>
    <t xml:space="preserve"> 
Techninės priežiūros skyrius turėtų pateikti pavojingų kietųjų atliekų tvarkymo sistemų eksploatavimo vadovą ir prevencinės techninės priežiūros rezultatus. Vertintojai turėtų patikrinti, ar egzistuoja avarinės procedūros, skirtos pavojingų kietųjų atliekų tvarkymo sistemų priežiūrai ekstremaliųjų situacijų ir (arba) nelaimių atvejais. Vertintojai turėtų patikrinti, ar personalas buvo tinkamai apmokytas palaikyti tinkamą įstaigos atliekų tvarkymo sistemų saugos lygį tiek įprastinėmis, tiek avarinėmis ir (arba) nelaimės situacijomis. 
Vertintojai turėtų patvirtinti ar yra procedūros, ar sudarytos sutartys su atitinkamas atliekas galinčiomis tvarkyti įmonėmis
 </t>
  </si>
  <si>
    <t>Recommended evaluation methods: interview, review of documentation (plans and records),.
The maintenance division should provide the operations manual and preventive maintenance re- cords for hazardous solid waste management systems. Evaluators should verify that there are emergency procedures for maintaining hazardous solid waste systems in emergency/disaster situations. Evaluators should check that personnel have been trained to an appropriate standard to maintain the correct level of safety of waste management systems of the hospital in both routine and emergency/disaster situations.</t>
  </si>
  <si>
    <r>
      <rPr>
        <b/>
        <sz val="10"/>
        <color rgb="FF808080"/>
        <rFont val="Arial"/>
      </rPr>
      <t xml:space="preserve">3.3.6 Fuel storage systems (e.g. gas, gasoline, and diesel)
</t>
    </r>
    <r>
      <rPr>
        <b/>
        <sz val="10"/>
        <color rgb="FF000000"/>
        <rFont val="Arial"/>
      </rPr>
      <t>3.3.6 Kuro sistemos</t>
    </r>
  </si>
  <si>
    <r>
      <rPr>
        <sz val="10"/>
        <color rgb="FF808080"/>
        <rFont val="Arial"/>
      </rPr>
      <t xml:space="preserve">72. Fuel reserves
</t>
    </r>
    <r>
      <rPr>
        <sz val="10"/>
        <color rgb="FF000000"/>
        <rFont val="Arial"/>
      </rPr>
      <t>72. Kuro atsargos</t>
    </r>
  </si>
  <si>
    <t xml:space="preserve">
Rekomenduojami vertinimo metodai: stebėjimas ir tikrinimas. 
Planuojant alternatyvių elektros energijos šaltinių (elektros generatoriai, UPS ir pan.) pajėgumus yra siekiama, kad jie viršytų didžiausio mėnesinio suvartojimo rezultatus, bet ne mažiau nei 50 proc. nuo objekto elektros įvadų leistinos naudoti galios. Maksimalūs elektros generatoriaus pajėgumai taip pat turi dengti ne mažiau 90 procentų fiksuotų pikinių suvartojimo momentų. Planuojant kaupiamo kuro elektros generatoriams kiekius yra vertinama, kad elektros generatorius pirmas 24 val. dirbs 100 procentų našumu, likusias 2 paras - 75 procentų našumu. Atitinkamai pagal gamintojo rekomendacijas paskaičiuojami reikalingi sukaupti kuro kiekiai.
Vertintojai turėtų patikrinti, ar įstaigoje yra tinkamo dydžio ir saugios degalų atsargos arba talpyklos. Vertintojai turėtų patikrinti degalų poreikio lygį 100 proc. kritinių įstaigos zonų (skubios pagalbos skyriaus, operacinių, intensyviosios priežiūros skyriaus, sterilizavimo skyriaus, vaistinės, diagnostikos skyriaus, pvz., laboratorijos, rentgeno skyriaus ir kt., tai yra skyrių, kuriems būtina tęsti darbą), atsižvelgdami į papildomus pajėgumus, reikalingus reaguoti į ekstremalias situacijas ir nelaimes.    
Vertintojai turėtų patikrinti rezervinių talpyklų dydį, kad įsitikintų, jog rezervas yra pakankamas patenkinti kiekvienos rūšies degalų poreikį esant didžiausiam įstaigos pajėgumui bent 72 valandas (turint omenyje, kad gali labai padidėti paslaugų poreikis), kad įstaiga galėtų reaguoti į ekstremalias situacijas ir nelaimes. Vertintojai turėtų stebėti, kiek degalų yra vertinimo metu. Jie taip pat turėtų nustatyti, kaip dažnai degalai pristatomi ir ar atsargos gali būti veiksmingai pristatomos ekstremaliųjų situacijų ar po nelaimių metu. 
Vertintojai turėtų stebėti, kiek degalų yra vertinimo metu. Jie taip pat turėtų nustatyti, kaip dažnai degalai pristatomi ir ar galima veiksmingai pristatyti atsargas ekstremaliųjų situacijų ar nelaimių metu, ypač jei buvo pažeistas privažiavimas ir kelių tinklas. Įstaigos, kurios neturi degalų atsargų ar degalų rezervuarų ir yra aprūpinamos degalais, pavyzdžiui, iš degalinių pagal sutartis, turėtų būti įvertintos žemai. Žemės drebėjimų pažeidžiamose teritorijose degalų jungtys tarp generatoriaus ir rezervuaro turėtų būti lanksčios. (Nuorodos: 2, 7, 19). 
Viešai prieinamose vietose, jie turi būti apsaugoti apsauginiais vartais su spyna arba pakabinama spyna.</t>
  </si>
  <si>
    <t>Recommended evaluation methods: observation and inspection.
Evaluators should verify that the hospital has fuel supplies or storage tanks of adequate size and safety. Evaluators should verify the level of demand for fuel at the maximum capacity of the hospital, tak- ing into account the additional capacity required to respond to emergencies and disasters. The evaluators should check the size of reserve tanks to ensure that the reserve is sufficient to meet the demand for each type of fuel at the maximum capacity of the hospital for at least 72 hours (bearing in mind there may be a high increase in service demand) to enable the hospital to respond in emergencies and disasters. Evaluators should observe how much fuel is available at the time of the assessment. They should also determine how often fuels are delivered and whether supplies can be delivered effectively during emergencies or follow- ing disasters, especially if access and road networks have been compromised. Hospitals that do not have fuel reserves or fuel tanks and provided with fuel from petrol stations on a contractual basis, for instance, should be given a low rating. In earthquake-prone areas, the fuel connections between the generator and the tank should be flexible. (References: 2, 7, 19).</t>
  </si>
  <si>
    <r>
      <rPr>
        <i/>
        <sz val="10"/>
        <color rgb="FF808080"/>
        <rFont val="Arial"/>
      </rPr>
      <t xml:space="preserve">Safety ratings: Low = Sufficient for 24 hours or less, or fuel tank does not exist; Average = Sufficient for more than 24 hours but less than 72 hours; High = Guaranteed to cover at least 72 hours.
</t>
    </r>
    <r>
      <rPr>
        <i/>
        <sz val="10"/>
        <color rgb="FF000000"/>
        <rFont val="Arial"/>
      </rPr>
      <t>Žemas = pakanka 24 valandoms ar mažiau, arba degalų bako nėra; 
Vidutinis = Pakanka daugiau nei 24 valandoms, bet mažiau nei 72 valandoms; 
Aukštas = pakanka 72 valandoms.</t>
    </r>
  </si>
  <si>
    <r>
      <rPr>
        <sz val="10"/>
        <color rgb="FF808080"/>
        <rFont val="Arial"/>
      </rPr>
      <t xml:space="preserve">73. Condition and safety of above-ground fuel tanks and/or cylinders
</t>
    </r>
    <r>
      <rPr>
        <sz val="10"/>
        <color rgb="FF000000"/>
        <rFont val="Arial"/>
      </rPr>
      <t>73. Antžeminių kuro bakų būklė ir sauga</t>
    </r>
  </si>
  <si>
    <t xml:space="preserve">
Vertintojai turėtų patikrinti:
1.	Techninę būklę:
Ar antžeminiai kuro bakai pagaminti iš tinkamų, atsparių korozijai medžiagų, užtikrinančių ilgaamžiškumą ir saugumą.
Ar įranga reguliariai tikrinama ir prižiūrima pagal gamintojo rekomendacijas bei galiojančius teisės aktus.
Ar patikros dokumentuotos: atlikti darbai ir pastebėti trūkumai.
2.	Aplinkos apsaugą:
Ar kuro talpyklos įrengtos taip, kad būtų užtikrinta, jog nelaimingo atsitikimo atveju kuro išsiliejimas nepatektų į aplinką ir nesukeltų taršos.
Ar įrengtos apsauginės sistemos: nuotėkio aptikimo ir surinkimo įrenginiai, kad būtų galima greitai reaguoti į galimus kuro išsiliejimus.
3.	Saugos priemones:
Ar kuro talpyklos apsaugotos nuo galimų mechaninių pažeidimų ir vandalizmo.
Ar tinkamas ženklinimas ir įspėjimai, aiškiai nurodyta apie galimą pavojų ir reikalingas atsargumo priemones.
4.	Darbuotojų apmokymą:
Ar darbuotojai tinkamai apmokyti apie saugos reikalavimus ir procedūras.
Ar atsakomybė už kuro talpyklų būklę ir saugą aiškiai paskirstyta tarp atsakingų asmenų.</t>
  </si>
  <si>
    <t>Recommended evaluation methods: observation, review of documentation (plans and records), and inspection.
The fuels used for the generators, hospital boilers and other services may differ, so it is important that all fuel tanks are very clearly labelled and, where possible, stored in different areas. In earthquake-prone zones and high-wind areas, it is important that fuel tanks are well-anchored to prevent them from tipping. Evaluators should visit the fuel tanks and cylinders to determine the safety and security of the installations and the tanks/cylinders, and should verify that the tanks/cylinders are safe and secure from hazards (e.g. anchors, banded enclosures, safe from fire). Fuel tanks should be located at least 2 m away from power lines and from combustible elements such as weeds or dry grass, in a radius of at least 3 metres. If tanks are located in publicly accessible places, they must be protected by a security gate with a lock or padlock.
Where tanks/cylinders are supported by concrete or brick walls, the walls should be checked for cracks and the braces or anchors checked for signs of sinking or general deterioration. Large horizontal tanks can slide and break connection hoses, so in seismic areas they should be supported with clamps or flexible connections. Evaluators should check that there are appropriate isolation valves to ensure that fuel tanks can be isolated in the event of damaged pipework.
It is important to keep in mind that the heavier the tank/cylinder and the higher its centre of grav- ity, the greater is the likelihood that it will tip over. Cylinders positioned vertically should be anchored/ supported in at least three directions.
Visual inspection can be supplemented by information from maintenance and inspection records. (References: 7, 19).</t>
  </si>
  <si>
    <r>
      <rPr>
        <i/>
        <sz val="10"/>
        <color rgb="FF808080"/>
        <rFont val="Arial"/>
      </rPr>
      <t xml:space="preserve">Safety ratings: Low = Tanks are in poor condition; there are no anchors or tank enclosure; tanks are not safely located with respect to hazards; Average = Tanks are in fair condition, anchors and bracing are inadequate for major hazards; tank enclosure has some safety and security measures; High = Tanks are in good condition; anchors and bracing are in good condition for major hazards; the tank enclosure has adequate safety and security.
</t>
    </r>
    <r>
      <rPr>
        <i/>
        <sz val="10"/>
        <color rgb="FF000000"/>
        <rFont val="Arial"/>
      </rPr>
      <t>Žemas = kuro bakai yra prastos būklės, neatitinka jiems keliamų saugos reikalavimų; Vidutinis = kuro bakai yra tinkamos būklės, neattitinka keleto iš jiems keliamų saugos reikalavimų; 
Aukštas = kuro bakai geros būklės, atitinka jiems keliamus saugos reikalavimus.</t>
    </r>
  </si>
  <si>
    <r>
      <rPr>
        <i/>
        <sz val="10"/>
        <color rgb="FF808080"/>
        <rFont val="Arial"/>
      </rPr>
      <t xml:space="preserve">*IF THE HOSPITAL DOES NOT HAVE THESE SERVICES, LEAVE BLANK.
</t>
    </r>
    <r>
      <rPr>
        <i/>
        <sz val="10"/>
        <color rgb="FF000000"/>
        <rFont val="Arial"/>
      </rPr>
      <t>JEIGU ĮSTAIGOJE NĖRA KURO BAKŲ, PALIKITE LANGELIUS TUŠČIUS</t>
    </r>
  </si>
  <si>
    <r>
      <rPr>
        <sz val="10"/>
        <color rgb="FF808080"/>
        <rFont val="Arial"/>
      </rPr>
      <t xml:space="preserve">74. Safe location of fuel storage away from hospital buildings
</t>
    </r>
    <r>
      <rPr>
        <sz val="10"/>
        <color rgb="FF000000"/>
        <rFont val="Arial"/>
      </rPr>
      <t>74. Saugi degalų saugyklos vieta</t>
    </r>
  </si>
  <si>
    <t xml:space="preserve">
Vertintojai turėtų patikrinti, ar talpyklos, kuriose yra degiųjų skysčių, yra prieinamos, aiškiai pažymėtos ir paženklintos etiketėmis, ir ar jos yra saugiu atstumu nuo pagrindinių klinikinių ir neklinikinių patalpų (pvz., didelės priklausomybės skyriaus, teatro patalpų, elektros įrenginių, katilų, virtuvių) gaisro ar žalos atveju. Jei talpyklos yra uždaros, jos turėtų būti pastatytos iš nedegių medžiagų, gerai vėdinamos, gerai pažymėtos ir apšviestos, už saugios tvoros, prižiūrimos (jei įmanoma) ir su apsaugine signalizacija. Tuo pat metu jos turėtų būti lengvai prieinamos, kad būtų galima atlikti techninę priežiūrą ir kad priešgaisrinės apsaugos darbuotojai galėtų likviduoti bet kokias galimas avarines situacijas. 
Degalų sandėliavimo vietose turėtų būti geras drenažas ir jos turėtų būti įrengtos vietovėse, kuriose nėra potvynių, nuošliaužų ar dirvožemio suminkšėjimo tikimybės. Esant stipriam vėjui, jos turėtų būti apsaugotos nuo krintančių daiktų. Kuro saugyklos turėtų būti apsaugotos nuo statybų ir bet kokios kitos veiklos, galinčios joms pakenkti. Vertintojai turėtų ne tik apžiūrėti vietą, bet ir patikrinti, ar veikia su kuro saugykla susijusi priešgaisrinė įranga (7, 19 nuorodos).
</t>
  </si>
  <si>
    <t>Recommended evaluation methods: observation and inspection.
Evaluators should verify that the tanks containing combustible liquids are accessible clearly marked and labelled and are a safe distance from key clinical and nonclinical facilities (e.g. high dependency unit, theatre areas, electrical plant, boilers, kitchens) in the event of fire or damage. Where tanks are enclosed, the enclosure should be built of noncombustible materials and should be well-ventilated, well-marked and well-illuminated, behind secure fencing, under surveillance (where possible), and should have a security alarm. At the same time, they should be easily accessible for maintenance and so that fire response person- nel to deal with any potential emergencies.
Fuel tank storage areas should have good drainage and should be in locations that are not prone to flooding, landslides or soil liquefaction. In the case of strong winds, they should be protected from flying objects. Fuel stores should be sheltered from construction and any other activities that could potentially cause damage them. In addition to reviewing the site, evaluators should check that the fire protection equipment associated with the fuel storage is functional. (References: 7, 19).</t>
  </si>
  <si>
    <r>
      <rPr>
        <i/>
        <sz val="10"/>
        <color rgb="FF808080"/>
        <rFont val="Arial"/>
      </rPr>
      <t xml:space="preserve">Safety ratings: Low = Fuel storage is not accessible and is not located in a secure site; Average = Site in fair condition and in fair location in relation to hazards; some measures provide partial protection; High = In good condition and good location, well-secured and other protection measures in place; fuel tanks are accessible.
</t>
    </r>
    <r>
      <rPr>
        <i/>
        <sz val="10"/>
        <color rgb="FF000000"/>
        <rFont val="Arial"/>
      </rPr>
      <t xml:space="preserve">
Žemas = kuro saugykla nepasiekiama ir nėra saugioje vietoje; 
Vidutinis = aikštelė yra tinkamos būklės ir tinkamoje vietoje, atsižvelgiant į pavojų; kai kurios priemonės suteikia dalinę apsaugą; 
Aukštas= geros būklės ir geroje vietoje. </t>
    </r>
  </si>
  <si>
    <r>
      <rPr>
        <i/>
        <sz val="10"/>
        <color rgb="FF808080"/>
        <rFont val="Arial"/>
      </rPr>
      <t xml:space="preserve">*IF THERE IS NO FUEL TANK, LEAVE BOXES BLANK.
</t>
    </r>
    <r>
      <rPr>
        <i/>
        <sz val="10"/>
        <color rgb="FF000000"/>
        <rFont val="Arial"/>
      </rPr>
      <t xml:space="preserve">JEIGU ĮSTAIGOJE NĖRA DEGALŲ SAUGYKLOS, PALIKITE LANGELIUS TUŠČIUS </t>
    </r>
  </si>
  <si>
    <r>
      <rPr>
        <sz val="10"/>
        <color rgb="FF808080"/>
        <rFont val="Arial"/>
      </rPr>
      <t xml:space="preserve">75. Condition and safety of the fuel distribution system (valves, hoses, and connections)
</t>
    </r>
    <r>
      <rPr>
        <sz val="10"/>
        <color rgb="FF000000"/>
        <rFont val="Arial"/>
      </rPr>
      <t xml:space="preserve">75. Degalų paskirstymo sistemos (vožtuvų, žarnų, jungčių) būklė ir sauga </t>
    </r>
  </si>
  <si>
    <t xml:space="preserve">
Degalų nuotėkis yra labai pavojingas, todėl svarbu jį kruopščiai kontroliuoti. Tai reiškia, kad visi vožtuvai, žarnos ir jungtys turi būti tinkamai atlikti. Vertintojai turėtų užtikrinti, kad jungtys būtų lanksčios ten, kur jos pritvirtintos prie įrangos, ir ten, kur jos kerta konstrukcinius elementus. Tačiau jungtys, sujungtos su konstrukciniais elementais, turėtų būti standžios, darant prielaidą, kad nėra nusėdimo galimybės. 
Vizualinę apžiūrą galima papildyti informacija, gauta iš techninės priežiūros ir patikrinimų įrašų. 
</t>
  </si>
  <si>
    <t>Recommended evaluation methods: observation, review of documentation (plans and records), and inspection.
Fuel leaks are extremely dangerous and it is important to control them carefully. This implies correct performance of all valves, hoses and connections. Evaluators should ensure that connections are flexible where they are attached to equipment and where they cross structural elements. However, connections joined to structural elements should be rigid, assuming there is no possibility of settling.
Visual inspection can be supplemented by information from maintenance and inspection records.</t>
  </si>
  <si>
    <r>
      <rPr>
        <i/>
        <sz val="10"/>
        <color rgb="FF000000"/>
        <rFont val="Arial"/>
      </rPr>
      <t xml:space="preserve">
</t>
    </r>
    <r>
      <rPr>
        <i/>
        <sz val="10"/>
        <color rgb="FF808080"/>
        <rFont val="Arial"/>
      </rPr>
      <t xml:space="preserve">Safety ratings: Low = Less than 60% of the system is in safe operational condition; Average = between 60% and 90% of the system is in good operational condition and has automatic shut-off valves; High = More than 90% of the system is in good operational condition and has automatic shut-off valves.
</t>
    </r>
    <r>
      <rPr>
        <i/>
        <sz val="10"/>
        <color rgb="FF000000"/>
        <rFont val="Arial"/>
      </rPr>
      <t xml:space="preserve">Žemas = kuro saugykla nepasiekiama ir nėra saugioje vietoje; 
Vidutinis = aikštelė yra tinkamos būklės ir tinkamoje vietoje, atsižvelgiant į pavojų; kai kurios priemonės suteikia dalinę apsaugą; 
Aukšta = geros būklės ir geroje vietoje. 
</t>
    </r>
  </si>
  <si>
    <r>
      <rPr>
        <i/>
        <sz val="10"/>
        <color rgb="FF808080"/>
        <rFont val="Arial"/>
      </rPr>
      <t xml:space="preserve">*IF THERE IS NO FUEL DISTRIBUTION TANK, LEAVE BOXES BLANK.
</t>
    </r>
    <r>
      <rPr>
        <i/>
        <sz val="10"/>
        <color rgb="FF000000"/>
        <rFont val="Arial"/>
      </rPr>
      <t>JEIGU ĮSTAIGOJE NĖRA KURO PASKIRSTYMO SISTEMOS, PALIKITE LANGELIUS TUŠČIUS</t>
    </r>
  </si>
  <si>
    <r>
      <rPr>
        <sz val="10"/>
        <color rgb="FF808080"/>
        <rFont val="Arial"/>
      </rPr>
      <t xml:space="preserve">76. Emergency maintenance and restoration of fuel reserves
</t>
    </r>
    <r>
      <rPr>
        <sz val="10"/>
        <color rgb="FF000000"/>
        <rFont val="Arial"/>
      </rPr>
      <t>76. Avarinė degalų paskirstymo sistemos (vožtuvų, žarnų, jungčių) priežiūra ir degalų atsargų atkūrimas</t>
    </r>
  </si>
  <si>
    <t xml:space="preserve">
Techninės priežiūros skyrius turėtų pateikti eksploatavimo vadovą ir prevencinės techninės priežiūros įrašus apie degalų atsargas. Vertintojai turėtų patikrinti, ar yra parengtos avarinės kuro tiekimo sistemų priežiūros procedūros. Vertintojai taip pat turėtų patikrinti, ar personalas buvo tinkamai apmokytas palaikyti tinkamą saugos lygį, kuro atsargų kiekį ir alternatyvius šaltinius įstaigai tiek įprastinėmis, tiek avarinėmis ir (arba) nelaimės situacijomis. </t>
  </si>
  <si>
    <t>Recommended evaluation methods: interview and review of documentation (plans and records).
The maintenance division should provide the operations manual and preventive maintenance re- cords for fuel supplies. Evaluators should verify that there are emergency procedures for the maintenance of fuel supply systems. Evaluators should also verify that personnel have been trained to an appropriate standard to maintain the correct level of safety, quantity of the fuel supplies and alternate sources to the hospital in both routine and emergency/disaster situations.</t>
  </si>
  <si>
    <r>
      <rPr>
        <i/>
        <sz val="10"/>
        <color rgb="FF808080"/>
        <rFont val="Arial"/>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rPr>
      <t>Žemas = nėra dokumentuotų procedūrų ir techninės priežiūros / tikrinimo įrašų; Vidutinis = yra dokumentuotos procedūros, techninės priežiūros / patikros įrašai atnaujinti, personalas buvo apmokytas, bet nėra išteklių; 
Aukšta = yra dokumentuotos procedūros, techninės priežiūros / tikrinimo įrašai yra atnaujinti, personalas buvo apmokytas ir yra išteklių avarinei priežiūrai ir atstatymui įgyvendinti.</t>
    </r>
  </si>
  <si>
    <r>
      <rPr>
        <b/>
        <sz val="10"/>
        <color rgb="FF808080"/>
        <rFont val="Arial"/>
      </rPr>
      <t xml:space="preserve">3.3.7 Medical gases systems 
</t>
    </r>
    <r>
      <rPr>
        <b/>
        <sz val="10"/>
        <color rgb="FF000000"/>
        <rFont val="Arial"/>
      </rPr>
      <t>3.3.7 Medicininės dujos</t>
    </r>
  </si>
  <si>
    <r>
      <rPr>
        <sz val="10"/>
        <color rgb="FF808080"/>
        <rFont val="Arial"/>
      </rPr>
      <t xml:space="preserve">77. Location of storage areas for medical gases
</t>
    </r>
    <r>
      <rPr>
        <sz val="10"/>
        <color rgb="FF000000"/>
        <rFont val="Arial"/>
      </rPr>
      <t>77. Medicininių dujų saugojimo aikštelių išdėstymas</t>
    </r>
  </si>
  <si>
    <t xml:space="preserve">
Deguonies tiekimo bankai, taip pat medicininių dujų laikymo talpyklos turėtų būti už įstaigos pastato ribų, nes kyla pavojus, kad talpyklos gali išsiveržti ir sprogti. Vertintojai turėtų patikrinti, ar yra vieta, skirta tik medicininių dujų talpykloms ir (arba) balionams bei susijusiai įrangai laikyti, ir ar tik ši įranga užima tam skirtą vietą. Šios vietos turėtų būti gerai vėdinamos, gerai apšviestos, aiškiai pažymėtos ir paženklintos. Teritorija turėtų būti saugiai aptverta ir pakabinti ženklai, nurodantys, kad dujos ir įranga yra pavojingi. Vieta turėtų būti įrengta neužliejamoje teritorijoje, atokiau nuo šilumos šaltinių ir apsaugota nuo krintančių ar krentančių nuolaužų. Vieta turėtų būti lengvai pasiekiama įrenginių, techninės priežiūros ir priešgaisrinės tarnybos darbuotojams (2, 7 nuorodos). 
</t>
  </si>
  <si>
    <t>Recommended evaluation methods: observation and inspection.
Oxygen supply banks, as well as storage tanks of medical gases, should be located outside the hospital building because of the risk of tank discharge and explosion. Evaluators should verify that there is a site designated solely for storage of tanks and/or cylinders and related equipment for medical gases, and that only this equipment occupies the designated area. These areas should be well-ventilated, well-illuminated and clearly marked and labelled. There should be secure enclosure around the site, with signage indicating that the gases and equipment are dangerous. The location should be in an area unlikely to flood, at a dis- tance from any heat sources, and protected from flying or falling debris. The site should be easily accessible for facilities, maintenance and fire response personnel. (References: 2, 7).</t>
  </si>
  <si>
    <r>
      <rPr>
        <i/>
        <sz val="10"/>
        <color rgb="FF808080"/>
        <rFont val="Arial"/>
      </rPr>
      <t xml:space="preserve">Safety ratings: Low = No sites reserved for medical gases, or sites for medical gases are at high risk of failure due to hazards; there are no protective measures, and storage is not accessible; Average = Reserved areas in fair condition and fair location; some measures provide partial protection; High = In good condition, well-secured and other protective measures are in place; storage is accessible.
</t>
    </r>
    <r>
      <rPr>
        <i/>
        <sz val="10"/>
        <color rgb="FF000000"/>
        <rFont val="Arial"/>
      </rPr>
      <t>Žemas = nėra vietų, skirtų medicininėms dujoms, arba vietose, kur yra medicininių dujų, kyla didelė gedimo rizika dėl pavojų; nėra apsaugos priemonių, o sandėlis nepasiekiamas; 
Vidutinis = teritorija tinkamos būklės ir tinkamoje vietoje; kai kurios priemonės suteikia dalinę apsaugą; 
Aukšta = geros būklės, gerai pritvirtinta ir taikomos kitos apsaugos priemonės; saugykla yra prieinama. 
 *JEIGU ĮSTAIGOJE NĖRA MEDICININIŲ DUJŲ SISTEMOS, PALIKITE LANGELIUS TUŠČIUS.</t>
    </r>
  </si>
  <si>
    <r>
      <rPr>
        <sz val="10"/>
        <color rgb="FF808080"/>
        <rFont val="Arial"/>
      </rPr>
      <t xml:space="preserve">78. Safety of storage areas for the medical gas tanks and/or cylinders
</t>
    </r>
    <r>
      <rPr>
        <sz val="10"/>
        <color rgb="FF000000"/>
        <rFont val="Arial"/>
      </rPr>
      <t xml:space="preserve">78. Medicininių dujų talpyklų ir/ar balionų saugojimo zonų saugumas  </t>
    </r>
  </si>
  <si>
    <t xml:space="preserve">
Vertintojai turėtų apsilankyti vietose, kuriose laikomi medicininių dujų balionai, talpyklos ir balionai, kad patikrintų, ar jie yra saugūs ir patikimi, ar jie yra apsaugoti nuo kritimo ir apsaugoti nuo pavojų (pvz., kliūčių, gaisro, inkarų, atramų). Sandėliavimo vietų dydis taip pat turi būti tinkamas, kad būtų galima tinkamai tvarkyti pristatomus balionus, talpyklas ir balionus. Kiekvienas balionas, kuriame yra dujų, turi būti pažymėtas nuolatiniais ženklais, rodančiais, ar jo viduje yra grynos dujos, ar dujų mišinys. Sandėliavimo vietose taip pat turėtų būti nurodyti rizikos tipai ir saugos priemonės, kurių reikia imtis, kad manipuliuojant balionais būtų taikomi būtini kontrolės veiksmai. Balionų negalima dažyti. 
Žemės drebėjimų grėsmės zonose ir didelio vėjo zonose saugyklose esantys medicininių dujų rezervuarai turėtų būti gerai sutvirtinti arba įtvirtinti. Jei šios talpyklos ar balionai laikomi nenustatytose įstaigos dalyse, pavyzdžiui, koridoriuose, įvertinimas turėtų būti „žemas“. Vertintojai turėtų įsitikinti, kad už medicininių dujų tvarkymą atsakingas personalas žino visas saugos procedūras ir izoliavimo reikalavimus, taikomus kiekvienos rūšies naudojamoms dujoms. Turi būti įrengta gaisro gesinimo įranga, o personalas turi turėti leidimus dirbti ir būti apmokytas ja naudotis. 
Vizualinį patikrinimą galima papildyti informacija iš techninės priežiūros ir patikrinimų įrašų. (7 nuoroda). 
Dujų balionai, talpyklos ir balionai paprastai būna tarnybinėse patalpose, kuriose jie naudojami. Juose yra įvairių aukšto slėgio dujų; kai kurios iš jų yra toksiškos, kitos - degios. Paprastai dujų balionai turi būti gerai vėdinami, sutvirtinti arba įtvirtinti, kad nukritus nebūtų pažeisti jų vožtuvai ir kad nebūtų sužeisti pacientai ir darbuotojai arba sugadinta kita įranga. Kiekviena deguonies tiekimo anga turėtų turėti vožtuvą, kuriuo būtų galima uždaryti tiekimą. Būtina greitai patekti į patalpas, o raktų buvimo vieta turėtų būti aiškiai pažymėta, kad jais galėtų naudotis įgaliotas personalas.
Medicininių dujų tiekimo infrastruktūros apsaugos priemonių standartas
1.        patalpų, kuriose yra medicininių dujų rezervas, rakinimas (į jas patekti leidžiama tik autorizuotam personalui) ir (arba)
2.        lauke esančio medicininių dujų rezervo išorinė apsauga ir
3.        stebėjimo kamerų įrengimas didžiausio pažeidžiamumo zonose papildomai apsaugai ir (arba)
4.        ligoninės teritorijos aptvėrimas tvora.
</t>
  </si>
  <si>
    <t>Recommended evaluation methods: observation, review of documentation (plans and records), and inspection.
Evaluators should visit areas where medical gas bottles, tanks and cylinders are stored to verify that they are safe and secure and that they are prevented from falling over and protected from hazards (e.g. obstacles, fire, anchors, braces). The size of the storage areas must also be adequate for the correct handling of bottles, tanks and cylinders from deliveries. Each cylinder containing gas must have permanent marks that show whether it has pure gas or a mix of gases inside. Storage areas should also show the types of risks and safety measures to be taken, so that the necessary control actions are applied when manipulating the cylinders. The cylinders should not be painted.
In earthquake-prone zones and high-wind areas, medical gas tanks in storage areas should be well- braced or anchored. If these tanks or cylinders are stored in undesignated parts of the hospital, such as cor- ridors, the rating should be “low”. Evaluators should ascertain that the personnel responsible for managing medical gases know all safety procedures and isolation requirements for each type of gas being used. Fire extinguishing equipment must be available, and personnel must be trained in its use.
Visual inspection can be supplemented by information from maintenance and inspection records. (Reference: 7).</t>
  </si>
  <si>
    <r>
      <rPr>
        <i/>
        <sz val="10"/>
        <color rgb="FF808080"/>
        <rFont val="Arial"/>
      </rPr>
      <t xml:space="preserve">Safety ratings: Low = Medical gas tanks and cylinders in storage areas are poor condition; no protection measures, not secured; personnel are not trained to operate medical gas and fire extinguishing equipment; Average = Medical gas tanks and cylinders in storage areas are in fair condition, some measures provide partial protection; the quality of anchors and braces is inadequate; personnel are trained to operate equipment; High = Good condition, well-secured and protected, anchors are of good quality for major hazards; medical gas and fire extinguishing equipment operated by qualified personnel.
</t>
    </r>
    <r>
      <rPr>
        <i/>
        <sz val="10"/>
        <color rgb="FF000000"/>
        <rFont val="Arial"/>
      </rPr>
      <t xml:space="preserve">
Žemas = medicininių dujų bakai ir balionai sandėliavimo vietose yra prastos būklės; nėra apsaugos priemonių; personalas nėra apmokytas valdyti medicininių dujų ir gaisro gesinimo įrangą; 
Vidutinis = medicininių dujų bakai ir balionai sandėliavimo vietose yra geros būklės, kai kurios priemonės suteikia dalinę apsaugą; inkarų ir petnešų kokybė yra netinkama; personalas yra apmokytas valdyti įrangą; 
Aukšta = geros būklės, gerai pritvirtinti ir apsaugoti, inkarai yra geros kokybės dideliems pavojams; medicininės dujos ir gaisro gesinimo įranga, kurią naudoja kvalifikuotas personalas. 
*JEIGU ĮSTAIGOJE NĖRA MEDICININIŲ DUJŲ SISTEMOS, PALIKITE LANGELIUS TUŠČIUS.</t>
    </r>
  </si>
  <si>
    <r>
      <rPr>
        <sz val="10"/>
        <color rgb="FF808080"/>
        <rFont val="Arial"/>
      </rPr>
      <t xml:space="preserve">79. Condition and safety of medical gas distribution system (e.g. valves, pipes, connections)
</t>
    </r>
    <r>
      <rPr>
        <sz val="10"/>
        <color rgb="FF000000"/>
        <rFont val="Arial"/>
      </rPr>
      <t>79. Medicininių dujų skirstymo sistemos (pvz., vožtuvų, vamzdžių, jungčių) būklė ir saugumas</t>
    </r>
  </si>
  <si>
    <t xml:space="preserve">
Vertintojai turėtų patikrinti, ar sandėliavimo įrenginiuose ir paskirstymo tinkluose naudojami spalviniai kodai ir etiketės skirtingoms medicininių dujų rūšims identifikuoti. Be skirtingų spalvų, kiekvienos rūšies dujų balionuose ar balionėliuose naudojamos skirtingos vožtuvų konfigūracijos, kad būtų išvengta pavojaus prijungti netinkamos rūšies dujas prie tiekimo tinklo. 
Didžiausias pavojus, jei dujų balionai nukrenta, yra tas, kad vožtuvai sulūžta ir į atmosferą nekontroliuojamai išsiskiria suslėgtų dujų srautas, o tai sukelia pavojingų pasekmių. Vertintojai turėtų patikrinti, kaip veikia balionų bakų atraminiai vožtuvai, atjungimo vožtuvai ir įsiurbimo vietos; jie turėtų įsitikinti, kad jungtys yra lanksčios ir yra pakankamai laisvos, kad būtų galima toleruoti nedidelius judesius, bet kad cisternos negalėtų nukristi ar atsitrenkti viena į kitą, kai jos prijungtos prie tiekimo banko. Vamzdžiai turėtų būti apsaugoti ir tinkamai pritvirtinti prie konstrukcinių elementų. Lanksčios movos turėtų būti naudojamos ten, kur vamzdžiai kerta konstrukcines jungtis. Svarbu patikrinti, ar tinklas nėra nesandarus. Reikės patikrinti signalizacijos sistemą, operatorių pajėgumus ir techninės priežiūros sistemą, kaip užfiksuota techninės priežiūros žurnale ir įrašuose. 
</t>
  </si>
  <si>
    <t>Recommended evaluation methods: observation, review of documentation (plans and records), and inspection.
Evaluators should verify that storage devices and distribution networks use colour-coding and label- ling to identify different types of medical gases. In addition to different colours, the bottles or cylinders for each type of gas use different valve configurations, eliminating the hazard of connecting the wrong type of gas to the supply.
The major danger if gas tanks fall is that the valves will break and there will be an uncontrolled flow of pressurized gases escaping into atmosphere with dangerous consequences. Evaluators should inspect the operation of the retaining valves in the cylinder banks, outage valves and intake points; they should ensure that couplings are flexible, and there is enough play to tolerate small movement, but that tanks cannot fall or knock against each other while they are connected to the supply bank. Tubing should be protected and correctly anchored to structural elements. Flexible couplings should be used where tubing crosses structural joints. It is important to examine the network for leaks. It will be necessary to check the alarm system, the capacity of operators and the maintenance system, as documented in the maintenance log-book and records.
Visual inspection can be supplemented by information from maintenance and inspection records. (Reference: 7).</t>
  </si>
  <si>
    <r>
      <rPr>
        <i/>
        <sz val="10"/>
        <color rgb="FF808080"/>
        <rFont val="Arial"/>
      </rPr>
      <t xml:space="preserve">Safety ratings: Low = Less than 60% of the system is in good working condition; Average = Between 60% and 80% of the system is in good working condition; High = More than 80% of the system is in good working condition.
</t>
    </r>
    <r>
      <rPr>
        <i/>
        <sz val="10"/>
        <color rgb="FF000000"/>
        <rFont val="Arial"/>
      </rPr>
      <t xml:space="preserve">Žemas = mažiau nei 60 % sistemos yra geros darbinės būklės; 
Vidutinis = 60–80 % sistemos yra geros darbinės būklės; 
Aukšta = daugiau nei 80 % sistemos yra geros darbinės būklės. </t>
    </r>
  </si>
  <si>
    <r>
      <rPr>
        <sz val="10"/>
        <color rgb="FF808080"/>
        <rFont val="Arial"/>
      </rPr>
      <t xml:space="preserve">80. Condition and safety of medical gas cylinders and related equipment in the hospital
</t>
    </r>
    <r>
      <rPr>
        <sz val="10"/>
        <color rgb="FF000000"/>
        <rFont val="Arial"/>
      </rPr>
      <t>80. Medicininių dujų balionų ir su jais susijusios įrangos būklė ir sauga</t>
    </r>
  </si>
  <si>
    <t xml:space="preserve">
Dujų balionai, talpyklos ir balionai paprastai būna tarnybinėse patalpose, kuriose jie naudojami. Juose laikomos įvairios dujos, esančios dideliame slėgyje; kai kurios iš jų yra toksiškos, kitos - degios. Paprastai dujų balionai turi būti gerai vėdinami, sutvirtinti arba įtvirtinti, kad nukritus nebūtų pažeisti jų vožtuvai ir kad nebūtų sužeisti pacientai ir darbuotojai arba sugadinta kita įranga. Kiekvienas deguonies lizdas turėtų turėti vožtuvą, kuriuo būtų galima uždaryti tiekimą. Būtina greitai patekti į patalpas, o raktų buvimo vieta turėtų būti aiškiai pažymėta, kad jais galėtų naudotis įgaliotas personalas. 
Žemės drebėjimų grėsmės zonose ir didelio vėjo zonose vertikalios deguonies talpyklos turėtų būti įtvirtintos trimis ar keturiomis kryptimis suvirintomis jungtimis, varžtais arba tolygiai išdėstytais tvirtinimo elementais; horizontalios talpyklos turėtų būti įtvirtintos prie sienų, kad seisminių įvykių metu jos negalėtų pasislinkti. Medicininių dujų paskirstymo vamzdžiai, einantys iš pastato į pastatą arba per išsiplėtimo ir (arba) seismines jungtis žemės drebėjimų pažeidžiamuose regionuose, turėtų būti su lanksčiomis jungtimis. 
Vizualinę patikrą galima papildyti informacija, gauta iš techninės priežiūros ir patikrų įrašų. (7 nuoroda) 
</t>
  </si>
  <si>
    <t>Recommended evaluation methods: interview, observation, review of documentation (plans and records), and inspection.
Gas bottles, tanks and cylinders are usually located in the service areas where they are used. They con- tain a variety of gases that are under high pressure; some are toxic, others are flammable. In general, the gas containers should be well-ventilated, braced or anchored to avoid damage to their valves if they fall, and to avoid injuring patients and staff or damaging other equipment. Each oxygen outlet should have a valve that can close the supply. Quick access to the premises is necessary and the location of the keys should be clearly marked for authorized personnel to use.
In earthquake-prone zones and high-wind areas, vertical oxygen tanks should be anchored in three or four directions with welded connections, bolts or evenly spaced tie-downs; horizontal tanks should be anchored to walls so they cannot slide as a result of shaking during seismic events. Medical gas distribu- tion pipes should have flexible connections when passing from building to building or across expansion/ seismic joints in earthquake-prone regions.
Visual inspection can be supplemented by information from maintenance and inspection records. (Reference: 7).</t>
  </si>
  <si>
    <r>
      <rPr>
        <i/>
        <sz val="10"/>
        <color rgb="FF808080"/>
        <rFont val="Arial"/>
      </rPr>
      <t xml:space="preserve">Safety ratings: Low = Medical gas tanks and cylinders in hospital areas are in poor condition, no protective measures; not secured; Average = Medical gas tanks and cylinders are in fair condition; the quality of anchors and braces is inadequate; some measures provide partial protection; High = Good condition, well-secured and protected; anchors are of good quality for major hazards.
</t>
    </r>
    <r>
      <rPr>
        <i/>
        <sz val="10"/>
        <color rgb="FF000000"/>
        <rFont val="Arial"/>
      </rPr>
      <t>Žemas = medicininių dujų balionai įstaigos zonose yra prastos būklės, nėra apsaugos priemonių; 
Vidutinis = medicininių dujų balionai yra tinkamos būklės; laikiklių ir sutvirtinimo elementų kokybė yra netinkama; kai kurios priemonės suteikia dalinę apsaugą; Aukšta = geros būklės, gerai pritvirtinta ir apsaugota; inkarai yra geros kokybės dideliems pavojams
*JEIGU ĮSTAIGOJE NĖRA MEDICININIŲ DUJŲ SISTEMOS, PALIKITE LANGELIUS TUŠČIUS</t>
    </r>
  </si>
  <si>
    <r>
      <rPr>
        <sz val="10"/>
        <color rgb="FF808080"/>
        <rFont val="Arial"/>
      </rPr>
      <t xml:space="preserve">81. Availability of alternative sources of medical gases
</t>
    </r>
    <r>
      <rPr>
        <sz val="10"/>
        <color rgb="FF000000"/>
        <rFont val="Arial"/>
      </rPr>
      <t xml:space="preserve">81. Alternatyvių medicininių dujų šaltinių prieinamumas (rezervas mažiausiai 3 paroms) 
</t>
    </r>
  </si>
  <si>
    <t xml:space="preserve">
Vertintojai turėtų patikrinti, ar alternatyvūs arba rezerviniai medicininių dujų šaltiniai turi deguonies atsargų banką su reikiamu rezerviniu pajėgumu ir ar yra rezervinių balionų arba balionėlių. Taip pat reikėtų patvirtinti, ar medicininių dujų tiekėjas yra netoliese ir ar turi atsargų, kad būtų galima sudaryti tinkamą tiekimo grandinę ekstremaliosios situacijos atveju. Šią informaciją vertintojai gali gauti iš tiekėjo kontaktų duomenų ir organizacijos politikos bei procedūrų. 
Medicininių dujų tiekimo užtikrinimas įstaigos poreikiams 3 paroms:
1. Turimi rezerviniai medicininių dujų ryšuliai / balionai / antžeminėse talpyklose esančios dujos, arba
2. Turimi medicininiai dujų generatoriai,  arba
3. Sutartis su artimiausioje teritorijoje esančiais tiekėjais dėl medicininių dujų balionų pristatymo pagal poreikį, kai:
-    užtikrinti žmogiškieji ištekliai, reikalingi sklandžiam procesui užtikrinti, arba
4. Naudojamos kitos alternatyvios priemonės.</t>
  </si>
  <si>
    <t>Recommended evaluation methods: interview, review of documentation (plans and records), and inspection.
Evaluators should verify that alternative or standby sources for medical gases have an oxygen supply bank with the necessary reserve capacity and have reserve cylinders or bottles available. It should also be confirmed whether the supplier of medical gases is in the vicinity and has reserves available to enable an appropriate supply chain in an emergency. Evaluators can obtain this information through supplier con- tract details and organizational policies and procedures.</t>
  </si>
  <si>
    <r>
      <rPr>
        <i/>
        <sz val="10"/>
        <color rgb="FF808080"/>
        <rFont val="Arial"/>
      </rPr>
      <t xml:space="preserve">Safety Ratings: Low = Alternative sources are not available; Average = Alternative sources in place but delivery of supplies takes longer than 15 days; High = Sufficient alternative sources are available at short notice (less than 15 days).
</t>
    </r>
    <r>
      <rPr>
        <i/>
        <sz val="10"/>
        <color rgb="FF000000"/>
        <rFont val="Arial"/>
      </rPr>
      <t xml:space="preserve">Žemas = alternatyvių šaltinių nėra; 
Vidutinis = alternatyvūs šaltiniai yra, bet pristatymas trunka ilgiau nei 3 paroms; Aukštas = alternatyviūs šaltiniai yra, pristatymas trunka trumpiau nei 3 paroms. </t>
    </r>
  </si>
  <si>
    <r>
      <rPr>
        <sz val="10"/>
        <color rgb="FF808080"/>
        <rFont val="Arial"/>
      </rPr>
      <t xml:space="preserve">82. Emergency maintenance and restoration of medical gas systems.
</t>
    </r>
    <r>
      <rPr>
        <sz val="10"/>
        <color rgb="FF000000"/>
        <rFont val="Arial"/>
      </rPr>
      <t xml:space="preserve">82. Medicininių dujų sistemų (avarinė) priežiūra ir jų panaudojimo atnaujinimas </t>
    </r>
  </si>
  <si>
    <t xml:space="preserve">
Techninės priežiūros skyrius turėtų pateikti medicininių dujų sistemos eksploatavimo vadovą ir prevencinės techninės priežiūros įrašus. Vertintojai turėtų patikrinti, ar yra parengtos avarinės procedūros, skirtos medicininių dujų sistemai palaikyti avarinių ir (arba) nelaimingų atsitikimų atvejais. Vertintojai turėtų patikrinti, ar personalas buvo tinkamai apmokytas palaikyti tinkamą įstaigos medicininių dujų sistemų saugos lygį tiek įprastinėmis, tiek avarinėmis ir (arba) nelaimės situacijomis. 
</t>
  </si>
  <si>
    <t>Recommended evaluation methods: interview and review of documentation (plans and records),.
The maintenance division should provide the operations manual and preventive maintenance re- cords for the medical gas system. Evaluators should verify that there are emergency procedures for main- taining the medical gas system in emergency/disaster situations. Evaluators should check that personnel have been trained to an appropriate standard to maintain the correct level of safety of the hospital’s medi- cal gas systems in both routine and emergency/disaster situations.</t>
  </si>
  <si>
    <r>
      <rPr>
        <i/>
        <sz val="10"/>
        <color rgb="FF808080"/>
        <rFont val="Arial"/>
      </rPr>
      <t xml:space="preserve">Safety ratings: Low = Documented procedures and maintenance/inspection records do not exist; Average = Documented procedures exist, maintenance/inspection records are up to date, and personnel have been trained, but resources are not available; High = Procedures exist, maintenance/inspection records are up to date, personnel have been trained, and resources are in place for implementing emergency maintenance and restoration.
</t>
    </r>
    <r>
      <rPr>
        <i/>
        <sz val="10"/>
        <color rgb="FF000000"/>
        <rFont val="Arial"/>
      </rPr>
      <t xml:space="preserve">Žemas = nėra dokumentuotų procedūrų ir techninės priežiūros / tikrinimo įrašų; Vidutinis = yra dokumentuotos procedūros, techninės priežiūros / patikros įrašai yra atnaujinti, personalas buvo apmokytas, bet nėra išteklių, reikalingų avarinei priežiūrai ir atstatymui įgyvendinti; 
Aukšta = procedūros yra, techninės priežiūros / tikrinimo įrašai atnaujinti, personalas buvo apmokytas ir yra išteklių, reikalingų avarinei priežiūrai ir atstatymui įgyvendinti.  
</t>
    </r>
    <r>
      <rPr>
        <i/>
        <sz val="10"/>
        <color rgb="FF808080"/>
        <rFont val="Arial"/>
      </rPr>
      <t xml:space="preserve">
*</t>
    </r>
    <r>
      <rPr>
        <i/>
        <sz val="10"/>
        <color rgb="FF000000"/>
        <rFont val="Arial"/>
      </rPr>
      <t>JEIGU ĮSTAIGOJE NĖRA MEDICININIŲ DUJŲ SISTEMOS, PALIKITE LANGELIUS TUŠČIUS</t>
    </r>
  </si>
  <si>
    <r>
      <rPr>
        <b/>
        <sz val="10"/>
        <color rgb="FF808080"/>
        <rFont val="Arial"/>
      </rPr>
      <t xml:space="preserve">3.3.8 Heating, ventilation, and air-conditioning (HVAC) systems
</t>
    </r>
    <r>
      <rPr>
        <b/>
        <sz val="10"/>
        <color rgb="FF000000"/>
        <rFont val="Arial"/>
      </rPr>
      <t>3.3.8 Rekuperacinė sistema (šldymas, vėdinimas oro kondicionavimas (ŠVOK))</t>
    </r>
  </si>
  <si>
    <r>
      <rPr>
        <sz val="10"/>
        <color rgb="FF808080"/>
        <rFont val="Arial"/>
      </rPr>
      <t xml:space="preserve">83. Adequate location of enclosures for HVAC equipment
</t>
    </r>
    <r>
      <rPr>
        <sz val="10"/>
        <color rgb="FF000000"/>
        <rFont val="Arial"/>
      </rPr>
      <t xml:space="preserve">83. Tinkama ŠVOK įrangos korpuso vieta </t>
    </r>
  </si>
  <si>
    <t xml:space="preserve">
Vertintojai turėtų patikkrinti: 
1. Katilai turėtų būti atokiau nuo įstaigos pastato. Pageidautina, kad jie būtų įrengti įrenginiuose su tam tikra stogo danga, atskirti nuo kuro saugyklų, lengvai prieinamose ir sunkiai užtvindytose ar užliejamose vietose.
2. Kai centriniai oro kondicionavimo įrenginiai yra ant pastatų stogų, jie turėtų būti apsaugoti nuo oro sąlygų. Prie bet kokios ŠVOK įrangos turėtų būti lengva prieiti (kliūtys prieiti turėtų būti pašalintos) ir ji turėtų būti įrengta nuo užliejimo apsaugotose vietose. 
 </t>
  </si>
  <si>
    <t xml:space="preserve">Recommended evaluation methods: observation and inspection.
Enclosures for boilers should be located away from the hospital building. Preferably, they should be housed in installations with some roof cover, isolated from fuel storage, in areas that are easy to access and difficult to obstruct or flood. When central air-conditioning units are on the roof of buildings they should be protected from the weather. Any HVAC equipment should be easy to access (obstacles to access should be cleared) and positioned in locations that are protected from flooding. </t>
  </si>
  <si>
    <r>
      <rPr>
        <i/>
        <sz val="10"/>
        <color rgb="FF808080"/>
        <rFont val="Arial"/>
      </rPr>
      <t xml:space="preserve">Safety ratings: Low = HVAC enclosures are not accessible and they are not located in a safe site; there are no protective measures; Average = HVAC enclosures are accessible, located at a safe site; some measures provide partial protection from hazards; High = HVAC enclosures are accessible, in a safe location and protected from hazards.
</t>
    </r>
    <r>
      <rPr>
        <i/>
        <sz val="10"/>
        <color rgb="FF000000"/>
        <rFont val="Arial"/>
      </rPr>
      <t>Žemas = ŠVOK korpusai neprieinami ir nėra saugioje vietoje; nėra apsaugos priemonių; 
Vidutinis = ŠVOK korpusai yra prieinami, yra saugioje vietoje; kai kurios priemonės suteikia dalinę apsaugą nuo pavojų;
Aukštas = ŠVOK korpusai yra prieinami, saugioje vietoje ir apsaugoti nuo pavojų.</t>
    </r>
  </si>
  <si>
    <r>
      <rPr>
        <sz val="10"/>
        <color rgb="FF808080"/>
        <rFont val="Arial"/>
      </rPr>
      <t xml:space="preserve">84. Safety of enclosures for HVAC equipment
</t>
    </r>
    <r>
      <rPr>
        <sz val="10"/>
        <color rgb="FF000000"/>
        <rFont val="Arial"/>
      </rPr>
      <t>84. ŠVOK įrangos korpusų saugumas</t>
    </r>
  </si>
  <si>
    <t xml:space="preserve">
Vertintojai turėtų patikrinti:
1. Kad prie ŠVOK įrangos korpuso yra pakankamas priėjimas, kad darbuotojai galėtų patogiai dirbti su įranga. 
2. Ištraukimo ventiliatoriai turėtų ventiliuoti katilinę. Vertintojai turėtų įsitikinti, kad apšvietimas yra pakankamas, kad būtų galima matyti valdiklius, ir kad yra tinkamas drenažas vandeniui nutekėti. 
3. Valdymo skydas turėtų būti atsparus drėgmei ir apsaugotas nuo katilo temperatūros. 
4. Korpuse turėtų būti įrengta gaisro gesinimo įranga ir pakaitinis avarinis apšvietimas. 
Katilinėje turi būti aiškiai pažymėta ši informacija: 
- Instrukcijos, kaip sustabdyti sistemą su avarine signalizacija ir greito  išjungimo mechanizmais; 
- už pastato priežiūrą atsakingo asmens ar subjekto vardas, pavardė, telefono numeris ir adresas; 
- artimiausios gaisrinės ir už pastatą atsakingo asmens adresas ir telefono numeris; 
- gesintuvo vieta patalpoje ir nuorodos į kitus gesintuvus; 
- ženklai prie priešgaisrinių išėjimų; 
- avarinio išėjimo maršruto žemėlapis. 
</t>
  </si>
  <si>
    <t>Recommended evaluation methods: interview, observation and inspection.
Evaluators should confirm that enclosures for HVAC equipment are always accessible and are large enough to allow the operators to work comfortably on the equipment. Extractors for steam should venti- late the boiler room. Evaluators should confirm that lighting is adequate to see the controls and that there is adequate drainage for run-off of water. The control panel should be steam-proof and protected from the temperature of the boiler. The enclosure should be equipped with fire-extinguishing equipment and alternate emergency lighting.
The following information should be clearly marked in the boiler room:
•	instructions for stopping the system with emergency alarms and quick-cut mechanisms;
•	name, telephone number and address of the person or entity responsible for building mainte- nance;
•	address and telephone number of the nearest fire station and the person responsible for the building;
•	location of the fire extinguisher in the room and signs to other fire extinguishers;
•	signs to the fire exits;
•	a map of the emergency exit route. (References: 7, 19).</t>
  </si>
  <si>
    <r>
      <rPr>
        <i/>
        <sz val="10"/>
        <color rgb="FF808080"/>
        <rFont val="Arial"/>
      </rPr>
      <t xml:space="preserve">Safety ratings: Low = HVAC equipment is not accessible; no protective measures for safe operation and maintenance; Average = HVAC is accessible; some measures provide partial protection; High = HVAC equipment is accessible, wide range of protection measures in place.
</t>
    </r>
    <r>
      <rPr>
        <i/>
        <sz val="10"/>
        <color rgb="FF000000"/>
        <rFont val="Arial"/>
      </rPr>
      <t>Žemas = ŠVOK įranga nepasiekiama; nėra saugių eksploatavimo ir priežiūros priemonių; 
Vidutinis = ŠVOK yra prieinama; kai kurios priemonės suteikia dalinę apsaugą; 
Aukšta = ŠVOK įranga yra prieinama, taikomos įvairios apsaugos priemonės.
*JEIGU ĮSTAIGOJE NĖRA KATILINĖS, PALIKITĘ TUŠČIIUS LANGELIUS</t>
    </r>
  </si>
  <si>
    <r>
      <rPr>
        <sz val="10"/>
        <color rgb="FF808080"/>
        <rFont val="Arial"/>
      </rPr>
      <t xml:space="preserve">85. Safety and operating condition of HVAC equipment (e.g. boiler, exhaust)
</t>
    </r>
    <r>
      <rPr>
        <sz val="10"/>
        <color rgb="FF000000"/>
        <rFont val="Arial"/>
      </rPr>
      <t xml:space="preserve">85. ŠVOK įrangos sauga ir eksploatacinė būklė (pvz., šildymo katilo, išmetimo angų) </t>
    </r>
  </si>
  <si>
    <t xml:space="preserve">
1.Pagrindinės įstaigos sritys priklauso nuo tinkamo ŠVOK įrangos veikimo. Šios sritys apima virtuvę, sterilizavimo patalpą, šaldytuvus, vaistų saugyklas, skalbyklą, operacines ir intensyviosios terapijos skyrių. 
2. Katilai ir kita ŠVOK įranga gali kelti didelį pavojų ekstremaliosios situacijos atveju. Dėl didelio vėjo gali apvirsti, nutraukti vandens vamzdžius ir sukelti vandens nutekėjimą (apsėmimą). Nutrūkus vandentiekio jungtims, gali kilti pavojus gaisro gesinimo sistemai tiekiamam vandeniui. Gaisro pavojus padidėja nutraukus kabelius ar dujų žarnas arba išsiliejus skystajam kurui.
3. Vertintojai turėtų įsitikinti, kad katilas įtvirtintas prie grindų. Atskiri karšto vandens šildytuvai viršuje ir apačioje turėtų būti pritvirtinti prie tvirtos sienos. 
4. Saulės šildytuvai paprastai įrengiami ant stogų ir yra pažeidžiami stipraus vėjo. Vertintojai turėtų patvirtinti, kad šie elementai yra gerai pritvirtinti prie stogo konstrukcijos. 
5. Vertintojas turėtų atlikti pagrindinę valdymo įtaisų ir katilo išorės būklės apžiūrą, peržiūrėti laboratorinę vandens analizę ir patikrinti įrangos signalizacijos veikimą. 
6. Įstaigoje turėtų būti bent du katilai, kad, vienam iš jų atliekant techninę priežiūrą arba sugedus, veiktų kitas. Katiluose naudojamas neapdorotas vanduo gali pablogėti, todėl reikėtų naudoti vandens minkštinimo priemones. Jei vandens minkštiklis netinkamas, bus matomos apnašų nuosėdos; šios nuosėdos mažina efektyvumą ir sukelia metalo koroziją. Dažniausiai šios įrangos gedimai įvyksta dėl valdymo įtaisų. Jei perkaitimas arba slėgio svyravimai sutampa su apsauginio vožtuvo gedimu, gali įvykti sprogimas.
7. Vertintojai turėtų įsitikinti, ar tinkamai veikia ištraukimo įrenginiai, kad būtų pašalinti garai  (dūmai) iš katilinių, virtuvės ir operacinių. 
8. Vertintojai turėtų pasiteirauti, ar operatorius turi eksploatavimo ir techninės priežiūros vadovo kopiją (dėl kasdienio valymo) ir kaip dažnai specialistai atlieka profilaktinę techninę priežiūrą. (Nuorodos: 7, 19). </t>
  </si>
  <si>
    <t>Recommended evaluation methods: observation, review of documentation (plans and records), and inspection.
Key areas of the hospital are dependent on the proper operation of HVAC equipment. These areas include the kitchen, sterilization centre, refrigerators, medicine storage, laundry, operating rooms and intensive care unit.
Boilers and other HVAC equipment can pose major risks in disasters. They can tip over due to seis- mic shaking, breaking the water pipes and causing flooding. The water supply for the fire-extinguishing system can be put at risk when water connections are broken. In earthquake-prone areas, all pipes should have flexible connections. Fire danger increases if cables or gas hoses are cut or liquid fuel spills. Evaluators should confirm that the boiler is anchored to the foundation. Individual hot-water heaters should be con- nected at the top and bottom to a solid wall. Solar heaters are usually located on roofs and are vulnerable to strong winds as well as seismic forces. Evaluators should confirm that these elements are well-fastened to the roofing structure.
The evaluator should make a basic inspection of the condition of the controls and the exterior ap- pearance of the boiler, and should review laboratory analysis of the water and check operation of the equipment alarm. The hospital should have at least two boilers so that, if one is undergoing maintenance or fails, the other will function. Untreated water used in boilers can cause deterioration, so a water soft- ener should be used. Deposits of scale will be evident if the water softener is not adequate; these deposits lessen efficiency and corrode the metal. The most common failures in this equipment occur because of the controls. If overheating or pressure variations coincide with the failure of a safety valve, there can be an explosion. Evaluators should see that extractors function correctly to eliminate steam from boiler rooms, from the kitchen and from operating rooms.
Evaluators should ask if the operator has a copy of the operation and maintenance manual (for daily cleaning) and how often preventive maintenance is carried out by specialists. (References: 7, 19).</t>
  </si>
  <si>
    <r>
      <rPr>
        <i/>
        <sz val="10"/>
        <color rgb="FF808080"/>
        <rFont val="Arial"/>
      </rPr>
      <t xml:space="preserve">Safety ratings: Low = HVAC equipment in poor condition, not maintained; Average = HVAC equipment in fair condition; some measures provide partial protection, but no regular maintenance; High = Good condition, well-secured and protected from hazards (e.g. anchors are of good quality); regular maintenance and testing of controls and alarms conducted.
</t>
    </r>
    <r>
      <rPr>
        <i/>
        <sz val="10"/>
        <color rgb="FF000000"/>
        <rFont val="Arial"/>
      </rPr>
      <t>Žemas = ŠVOK įranga prastos būklės, neprižiūrėta; 
Vidutinis = ŠVOK įranga tinkamos būklės; kai kurios priemonės užtikrina dalinę apsaugą, nėra reguliarios priežiūros; 
Aukšta = geros būklės, gerai pritvirtinti ir apsaugoti nuo pavojų; atliekama reguliari valdymo įtaisų ir pavojaus signalų priežiūra ir bandymai.</t>
    </r>
  </si>
  <si>
    <r>
      <rPr>
        <sz val="10"/>
        <color rgb="FF808080"/>
        <rFont val="Arial"/>
      </rPr>
      <t xml:space="preserve">86. Adequate supports for ducts and review of flexibility of ducts and piping that cross expansion joints
</t>
    </r>
    <r>
      <rPr>
        <sz val="10"/>
        <color rgb="FF000000"/>
        <rFont val="Arial"/>
      </rPr>
      <t>86. Tinkamos atramos ortakiams ir ortakių bei vamzdynų, kertančių kompensacines jungtis, lankstumo įvertinimas</t>
    </r>
  </si>
  <si>
    <t xml:space="preserve">
1. Visi ŠVOK ortakių vamzdžiai turi būti geros būklės ir tinkamai remtis į pastato konstrukciją.
2. Vietovėse, kuriose vyrauja stiprūs vėjai, ortakiai, kertantys stogus, turėtų būti įtvirtinti ir įrengti aukščiau stogo nutekamųjų vamzdžių lygio. 
3. Vertintojai turėtų patikrinti atstumą tarp atramų, kad įsitikintų, jog dėl ortakių svorio neatsiranda deformacijų, dėl kurių jie galėtų nukristi.  
4. Jei vidaus ortakiai yra paslėpti pakabinamose lubose, norint patikrinti ortakius, reikia nuimti lubų plokštes. Ortakiai turėtų būti lankstūs per deformacines siūles. Ortakiai, kertantys pastatų blokus, turėtų būti tikrinami, ar jie nėra pažeisti ir ar aplink ortakius, besiribojančius su kiekvienu bloku ar pastatu, neprasidėjo korozija. </t>
  </si>
  <si>
    <t>Recommended evaluation methods: observation and inspection.
All heating, ventilation and air-conditioning (HVAC) ductwork pipes should be in good condition and must be supported adequately by the building structure. In earthquake-prone areas, there should be no possibility of horizontal movement. Connections should be flexible, while the bracing should be rigid but should allow ductwork to move in three directions. In areas of high winds, ductwork that crosses roofs should be anchored, and should be placed above the level of the roof ’s drains.
Evaluators should check the distance between supports to ensure that there are no deflections caused by the weight of the ducts, which could cause them to fall. Where internal ductwork is hidden by false ceilings, ceiling tiles should be removed to check the ducts. Ductwork should be flexible across expansion joints. Ductwork that crosses between blocks of buildings units should be inspected to ensure that it is not damaged and corrosion has not started to occur around the ducts adjacent to each block or building. (References: 7, 17, 19).</t>
  </si>
  <si>
    <r>
      <rPr>
        <i/>
        <sz val="10"/>
        <color rgb="FF808080"/>
        <rFont val="Arial"/>
      </rPr>
      <t xml:space="preserve">Safety ratings: Low = Supports are lacking and connections are rigid; Average = Supports are in fair condition or connections are flexible; High = Supports are in good condition and connections are flexible.
</t>
    </r>
    <r>
      <rPr>
        <i/>
        <sz val="10"/>
        <color rgb="FF000000"/>
        <rFont val="Arial"/>
      </rPr>
      <t xml:space="preserve">Žemas = trūksta atramų, o jungtys standžios; 
Vidutinis = atramos yra tinkamos būklės arba jungtys yra lanksčios; 
Aukštas = atramos yra geros būklės, o jungtys yra lanksčios. </t>
    </r>
  </si>
  <si>
    <r>
      <rPr>
        <sz val="10"/>
        <color rgb="FF808080"/>
        <rFont val="Arial"/>
      </rPr>
      <t xml:space="preserve">87. Condition and safety of pipes, connections and valves
</t>
    </r>
    <r>
      <rPr>
        <sz val="10"/>
        <color rgb="FF000000"/>
        <rFont val="Arial"/>
      </rPr>
      <t>87. Vamzdžių, jungčių ir vožtuvų būklė ir saugumas</t>
    </r>
  </si>
  <si>
    <t xml:space="preserve">
1. Vamzdžiai turėtų būti tiesiami kanalais taip, kad jie būtų apsaugoti nuo drėgmės ir korozijos, kai eina per sienas/ įrenginius arba kai jie kerta priešgaisrines patalpas. 
2. Vertintojai turėtų patikrinti, ar veikia dūmų ir liepsnos vožtuvai.
3. Patikrinti ortakių kertamų statybinių konstrukcijų užsandarinimą, ribojantį ugnies ir dūmų plitimą.
3. Peržiūrėti vamzdžių būklę virtuvėse, katiluose ar kitose patalpose, kuriose yra garų, kad būtų užtikrinta dangų ar vamzdynų apsauga.
4. Vertintojai turėtų patikrinti, ar kondensatas nepaveiks vamzdynų izoliacijos ir ar nuotėkis iš viršutinių aukštų nepaveiks žemiau esančių elementų ir paslaugų. Drėgmė gali sugadinti pakabinamas lubas ir kitus įstaigos elementus ar įrangą, kurie liečiasi su vamzdynais. 
5. Vamzdynai turi turėti lanksčias jungtis ten, kur jie kerta pastato deformacines siūles ir driekiasi nuo vieno pastato prie kito ten, kur jie sujungti su standžia įranga. 
6. Vamzdžiai turėtų būti paremti tam tikru atstumu nuo elektros skydų ar laidų. 
7. Patikros metu galima papildyti informacija iš techninės priežiūros ir patikrų įrašų. </t>
  </si>
  <si>
    <t>Recommended evaluation methods: observation, review of documentation (plans and records), and inspection.
Pipes should travel through conduits so that they are protected from humidity and corrosion when passing through walls or fixtures or where they breach a fire compartment. Evaluators should check that valves operate and should review the condition of pipes in kitchens, boilers or other areas where there is steam to ensure that coatings or piping are protected. Evaluators should check that condensation will not affect the insulation of piping and that leaks from upper floors will not affect elements and services below. Humidity can ruin false ceilings and other hospital elements or equipment that come into contact with the piping.
Piping should have flexible connections where it crosses expansion joints of the building, and spans from building to building in earthquake-prone areas or where it is connected to a rigid piece of equip- ment. The pipes should be supported at a distance from electrical panels or wiring. Safety valves or air valves for steam or for hot or room-temperature water respond to seismic amplifications such as inverted pendulums, so they should have lateral supports.
Visual inspection can be supplemented by information from maintenance and inspection records.</t>
  </si>
  <si>
    <r>
      <rPr>
        <i/>
        <sz val="10"/>
        <color rgb="FF808080"/>
        <rFont val="Arial"/>
      </rPr>
      <t xml:space="preserve">Safety ratings: Low = Less than 60% of pipes are in good condition; limited protective measures against hazards; Average = Between 60% and 80% are in good condition; some measures provide partial protection against hazards; High = Above 80% are in good condition and are well-secured and protected against hazards.
</t>
    </r>
    <r>
      <rPr>
        <i/>
        <sz val="10"/>
        <color rgb="FF000000"/>
        <rFont val="Arial"/>
      </rPr>
      <t>Žemas = mažiau nei 60 % vamzdžių yra geros būklės; ribotos apsaugos nuo pavojų priemonės; 
Vidutinis = 60–80 % yra tinkamos būklės; kai kurios priemonės suteikia dalinę apsaugą nuo pavojų; 
Aukštas = daugiau nei 80 % yra geros būklės, gerai pritvirtinti ir apsaugoti nuo pavojų.</t>
    </r>
  </si>
  <si>
    <r>
      <rPr>
        <sz val="10"/>
        <color rgb="FF808080"/>
        <rFont val="Arial"/>
      </rPr>
      <t xml:space="preserve">88. Condition and safety of air-conditioning equipment
</t>
    </r>
    <r>
      <rPr>
        <sz val="10"/>
        <color rgb="FF000000"/>
        <rFont val="Arial"/>
      </rPr>
      <t xml:space="preserve">88. Oro kondicionavimo įrangos būklė ir saugumas  </t>
    </r>
  </si>
  <si>
    <t xml:space="preserve">
1. Vertintojai turėtų patikrinti oro kondicionavimo įrenginių, kurie gali būti vietiniai arba centriniai, kompaktiški arba ne, būklę ir saugą. Centriniai oro kondicionavimo įrenginiai gali būti kompaktiški arba padalyti su ventiliatoriaus šilumokaičiu. Ne visos oro kondicionavimo sistemos gali atitikti visus reikalavimus, keliamus patalpoms, kurioms keliami labai aukšti sanitariniai reikalavimai (pvz., operacinėms, intensyviosios terapijos skyriams), ir kitoms įstaigos patalpoms. 
2. Vertintojai turėtų patikrinti įrangos fizinę ir techninę būklę, įskaitant jos tinkamumą aptarnauti patalpas, kuriose ji įrengta. 
Oro kondicionavimo įrenginiai yra labai sunkūs ir paprastai įrengiami tose vietose, kuriose yra ventiliacija, pavyzdžiui, ant stogų, viršutiniuose įstaigos aukštuose arba pastato mašinoms ir įrangai skirtuose aukštuose. Dėl savo svorio oro kondicionavimo įrenginiai gali labai pakeisti konstrukcijos apkrovą. Jei jie nėra gerai pritvirtinti arba įtvirtinti, įrenginiai gali judėti arba apvirsti ir dėl to gali sukelti dalinę arba visišką pastato griūtį. 
3. Mažesnėse sistemose garintuvas yra viduje, o kompresorius ir kondensatorius - lauke, ant stogo, terasoje ar kitur. Lauke esanti įranga yra pažeidžiama stiprių vėjų ir potvynių (liūčių), todėl ji turi būti gerai įtvirtinta ir įrengta taip, kad jos nepasiektų vanduo, kuris galėtų pažeisti elektros sistemą. 
3. Vidiniai įrenginiai turi būti tvirtai pritvirtinti prie konstrukcinių elementų; jei jie nukristų, gali sužaloti žmones arba sugadinti kitą įrangą. Taip pat reikėtų patikrinti langų arba mažų nešiojamųjų įrenginių būklę ir saugumą. 
4. Patikrinimo metu galima papildyti informacija, gautą iš techninės priežiūros ir tikrinimo įrašų.</t>
  </si>
  <si>
    <t>Recommended evaluation methods: observation, review of documentation (plans and records), and inspection.
Evaluators should check the condition and safety of air-conditioning units which may be local or central, compact or not. Central air-conditioning units may be compact or split with a fan coil unit. As not all air-conditioning systems can accommodate all requirements of areas with very high sanitation re- quirements (e.g. operating rooms, intensive care units) and other areas of the hospital, evaluators should check the physical and technical condition of the equipment, including its suitability for servicing the area where it is installed.
Air-conditioning units are very heavy and are generally located in areas with ventilation, such as on roofs, upper floors of the hospital, or floors dedicated to building machinery and equipment. Because of their weight, air-conditioning units can significantly change the behaviour of the structure. Unless they are well-secured or anchored, the units can move or overturn and, as a result, can cause partial or total collapse of the building.
Smaller split systems have the evaporator inside and the compressor and condenser outside, on the roof, patio or elsewhere. The outside equipment is vulnerable to strong winds and floods and must be well- anchored and located out of reach of water that would damage the electrical system. Indoor units should be firmly anchored to structural elements; if they should fall they could injure people or damage other equipment. The condition and safety of window units or small portable units should also be checked.
Visual inspection can be supplemented by information from maintenance and inspection records. (References: 7, 15, 19).</t>
  </si>
  <si>
    <r>
      <rPr>
        <i/>
        <sz val="10"/>
        <color rgb="FF808080"/>
        <rFont val="Arial"/>
      </rPr>
      <t xml:space="preserve">Safety ratings: Low = Air-conditioning units in poor condition, not secured; Average = Air-conditioning units are in fair condition; some measures provide partial protection (e.g. quality of anchors and braces is inadequate); High = Good condition, well-secured and protected from hazards (e.g. anchors are of good quality)
</t>
    </r>
    <r>
      <rPr>
        <i/>
        <sz val="10"/>
        <color rgb="FF000000"/>
        <rFont val="Arial"/>
      </rPr>
      <t>Žemas = prastos būklės, neapsaugoti oro kondicionavimo įrenginiai; 
Vidutinis = oro kondicionavimo įrenginiai yra tinkamos būklės; kai kurios priemonės suteikia dalinę apsaugą (pvz., laikiklių ir tvirtinimo elementų kokybė yra netinkama); Aukšta = gera būklė, gerai pritvirtinta ir apsaugota nuo pavojų (pvz., inkarai yra geros kokybės).</t>
    </r>
  </si>
  <si>
    <r>
      <rPr>
        <sz val="10"/>
        <color rgb="FF808080"/>
        <rFont val="Arial"/>
      </rPr>
      <t xml:space="preserve">89. Operation of air-conditioning system (including negative pressure areas)
</t>
    </r>
    <r>
      <rPr>
        <sz val="10"/>
        <color rgb="FF000000"/>
        <rFont val="Arial"/>
      </rPr>
      <t>89. Oro kondicionavimo sistemos veikimas (įskaitant neigiamo slėgio sritis)</t>
    </r>
  </si>
  <si>
    <t xml:space="preserve">
1. Vertintojai turėtų patikrinti įstaigos gebėjimą nustatyti oro kondicionavimo sistemų zonas, kad būtų sumažintas infekcinių ligų ar gaisro plitimas. 
2. Jei didelės infekcinių ligų rizikos zonose yra neigiamo slėgio patalpos, vertintojai turėtų patikrinti, ar šias zonas galima izoliuoti nuo oro kondicionavimo sistemos. </t>
  </si>
  <si>
    <t>Recommended evaluation methods: observation and inspection.
Evaluators should check the ability of the hospital to establish zones for the air-conditioning systems to reduce the spread of infectious diseases or fire. If there are negative pressure rooms in areas of high risk for infectious diseases, evaluators should check that these zones can be isolated from the air-conditioning system. (References: 7, 19).</t>
  </si>
  <si>
    <r>
      <rPr>
        <i/>
        <sz val="10"/>
        <color rgb="FF808080"/>
        <rFont val="Arial"/>
      </rPr>
      <t xml:space="preserve">Safety ratings: Low = Air-conditioning system has no capability for establishing zones of the hospital; Average = Air-conditioning system can establish zones, but has no capacity to separate air circulating between high-risk areas and other areas of the hospital; High = Air-conditioning system can isolate air from high-risk areas; negative pressure rooms are available.
</t>
    </r>
    <r>
      <rPr>
        <i/>
        <sz val="10"/>
        <color rgb="FF000000"/>
        <rFont val="Arial"/>
      </rPr>
      <t>Žemas = oro kondicionavimo sistema negali nustatyti įstaigos zonų; 
Vidutinis = oro kondicionavimo sistema gali nustatyti zonas, bet negali atskirti oro cirkuliuojančio tarp didelės rizikos zonų ir kitų zonų; 
Aukštas = oro kondicionavimo sistema gali izoliuoti orą iš didelės rizikos zonų; galimos neigiamo slėgio patalpos.</t>
    </r>
  </si>
  <si>
    <r>
      <rPr>
        <sz val="10"/>
        <color rgb="FF808080"/>
        <rFont val="Arial"/>
      </rPr>
      <t xml:space="preserve">90. Emergency maintenance and restoration of the HVAC systems
</t>
    </r>
    <r>
      <rPr>
        <sz val="10"/>
        <color rgb="FF000000"/>
        <rFont val="Arial"/>
      </rPr>
      <t>90. ŠVOK sistemų avarinė priežiūra ir restauravimas</t>
    </r>
  </si>
  <si>
    <t xml:space="preserve">
1. Įstaigos techninės priežiūros skyrius turėtų pateikti ŠVOK sistemų eksploatavimo vadovą ir profilaktinės priežiūros įrašus. 
2. Vertintojai turėtų patikrinti, ar yra parengtos avarinės procedūros, skirtos ŠVOK sistemoms prižiūrėti ekstremalių situacijų ir (arba) nelaimių atvejais. 
3. Vertintojai turėtų patikrinti, ar personalas buvo tinkamai apmokytas palaikyti tinkamą įstaigos ŠVOK sistemų saugos lygį tiek įprastinėmis, tiek ekstremaliomis situacijomis. </t>
  </si>
  <si>
    <t>Recommended evaluation methods: interview and review of documentation (plans and records),.
The hospital’s maintenance division should provide the operations manual and preventive mainte- nance records for the HVAC systems. Evaluators should verify that there are emergency procedures for maintaining the HVAC systems in emergency/disaster situations. Evaluators should check that personnel have been trained to an appropriate standard to maintain the correct level of safety of the hospital’s HVAC systems in both routine and emergency/disaster situations.</t>
  </si>
  <si>
    <r>
      <rPr>
        <i/>
        <sz val="10"/>
        <color rgb="FF808080"/>
        <rFont val="Arial"/>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rPr>
      <t>Žemas = nėra dokumentuotų procedūrų ir techninės priežiūros / tikrinimo įrašų; 
Vidutinis = yra dokumentuotos procedūros, techninės priežiūros / patikros įrašai atnaujinti, personalas buvo apmokytas, bet nėra išteklių avarinei priežiūrai ir atstatymui įgyvendinti;
Aukšta = yra dokumentuotos procedūros, techninės priežiūros / tikrinimo įrašai yra atnaujinti, personalas buvo apmokytas ir yra išteklių avarinei priežiūrai ir atstatymui įgyvendinti.</t>
    </r>
  </si>
  <si>
    <r>
      <rPr>
        <b/>
        <sz val="10"/>
        <color rgb="FF808080"/>
        <rFont val="Arial"/>
        <family val="2"/>
      </rPr>
      <t xml:space="preserve">3.4 Equipment and supplies
</t>
    </r>
    <r>
      <rPr>
        <b/>
        <sz val="10"/>
        <color rgb="FF000000"/>
        <rFont val="Arial"/>
        <family val="2"/>
      </rPr>
      <t>3.4. Įranga ir reikmenys</t>
    </r>
  </si>
  <si>
    <r>
      <rPr>
        <b/>
        <sz val="10"/>
        <color rgb="FF808080"/>
        <rFont val="Arial"/>
        <family val="2"/>
      </rPr>
      <t xml:space="preserve">3.4.1 Office and storeroom furnishings and equipment (fixed and movable)
</t>
    </r>
    <r>
      <rPr>
        <b/>
        <sz val="10"/>
        <color rgb="FF000000"/>
        <rFont val="Arial"/>
        <family val="2"/>
      </rPr>
      <t xml:space="preserve">3.4.1 Biuro ir sandėlių baldai ir įranga (stacionarūs ir kilnojamieji)
</t>
    </r>
  </si>
  <si>
    <r>
      <rPr>
        <sz val="10"/>
        <color rgb="FF808080"/>
        <rFont val="Arial"/>
      </rPr>
      <t xml:space="preserve">91. Safety of shelving and shelf contents
</t>
    </r>
    <r>
      <rPr>
        <sz val="10"/>
        <color rgb="FF000000"/>
        <rFont val="Arial"/>
      </rPr>
      <t xml:space="preserve"> 91. Lentynų pritvirtinimas ir lentynų turinio saugumas</t>
    </r>
  </si>
  <si>
    <t xml:space="preserve">
1. Vertintojai turėtų patikrinti, ar lentynos (tiek lentynos, tiek sieniniai tvirtinimo elementai) ir jų sudedamosios dalys yra saugiai apsaugotos nuo kritimo. Lentynos neturėtų kelti profesinio pavojaus ar pavojaus atveju kilti pavojus nukristi. 
2. Vertintojas turėtų patikrinti, ar jos yra išdėstytos taip, kad netrukdytų avarinei prieigai, evakuacijos keliams ar avariniams išėjimams. Visos lentynos su medicininiu turiniu turėtų būti su atbrailomis arba turėklais, kad medžiagos nenukristų. 
3. Įstaigas, kurias gali paveikti stiprūs vėjai, vertintojai turėtų patikrinti, ar lentynos pritvirtintos prie sienų ir (arba) sutvirtintos, o jų turinys apsaugotas. 
4. Klinikinėse patalpose, kabinetuose, bibliotekose ir klinikinių įrašų archyvuose paprastai būna lentynos su stiklinėmis durimis. Šios lentynos turėtų būti sujungtos tarpusavyje, o stiklas turėtų būti pakeistas nedūžtančia medžiaga. Jei yra aukštų, laisvai stovinčių lentynų eilės, jos turėtų būti pritvirtintos prie grindų, viršuje sujungtos per visą patalpą einančiais saitais ir pritvirtintos prie sienos kiekviename lentynų eilės gale.
5.  Lentynų sujungimas padidina šoninį stabilumą ir sumažina jų kritimo tikimybę. Jei aukštos lentynos pagamintos iš degios medžiagos, reikėtų patikrinti šalia lentynų esančių šviestuvų ir laidų būklę.</t>
  </si>
  <si>
    <t>Recommended evaluation methods: observation and inspection.
Evaluators should verify that shelving (whether as shelving units or wall attachments) and its con- tents should be safely secured from falling. Shelves should not pose an occupational hazard or be at risk of falling in a hazard event. The evaluator should check that they are located where they will not obstruct emergency access, evacuation routes or emergency exits. Shelves of medical contents should all have lips or railings to prevent bottles or other material from falling.
In hospitals prone to earthquakes and high winds, evaluators should verify that shelves are anchored to the walls and/or are braced and that the contents are secured. Clinical areas, offices, libraries and clini- cal records archives commonly have shelving units with glass doors. These units should be connected to each other and unbreakable material should replace the glass. Where there are rows of high, free-standing shelves, these must be anchored to the floor, connected to each other at the top by ties that cross the room and attached to the wall at each end of the row of shelves. Connecting the shelves increases lateral stability, lessening the chance that they will fall. For tall shelving made of combustible material, the condition of lighting fixtures and wiring near the shelves should be inspected. (References: 2, 7, 15, 19).</t>
  </si>
  <si>
    <r>
      <rPr>
        <i/>
        <sz val="10"/>
        <color rgb="FF808080"/>
        <rFont val="Arial"/>
      </rPr>
      <t>Safety ratings: Low = Shelving is not safely located (or in seismic and wind-prone areas not attached to walls in in more than 20% of cases); Average = Shelving is safely located (and attached to walls in seismic and wind-prone areas) and contents are secured in 20−80% of cases; High = More than 80% of shelving and the contents of shelves are safely located, attached to walls, and contents are secured</t>
    </r>
    <r>
      <rPr>
        <i/>
        <sz val="10"/>
        <color rgb="FF000000"/>
        <rFont val="Arial"/>
      </rPr>
      <t>.
Žemas = lentynos nėra saugiai išdėstytos (nepritvirtintos prie sienų daugiau nei 20 % atvejų); 
Vidutinis = lentynos yra saugiai išdėstytos (ir pritvirtintos prie sienų), o turinys yra pritvirtintas 20–80% atvejų; 
Aukšta = daugiau nei 80 % lentynų ir lentynų turinio yra saugiai išdėstyti, pritvirtinti prie sienų, o turinys yra pritvirtintas.</t>
    </r>
  </si>
  <si>
    <r>
      <rPr>
        <sz val="10"/>
        <color rgb="FF808080"/>
        <rFont val="Arial"/>
      </rPr>
      <t xml:space="preserve">92. Safety of computers and printers
</t>
    </r>
    <r>
      <rPr>
        <sz val="10"/>
        <color rgb="FF000000"/>
        <rFont val="Arial"/>
      </rPr>
      <t>92. Kompiuterių ir spausdintuvų saugumas</t>
    </r>
  </si>
  <si>
    <t xml:space="preserve">
1. Didelė dalisįstaigos informacijos yra jos kompiuteriuose. Siekiant užtikrinti, kad įstaiga ir toliau veiktų, kompiuteriai ir jų turinys turi būti apsaugoti nuo gamtinių pavojų padarytos žalos. 
2. Vertintojai turėtų patikrinti, ar kompiuterių stalai yra saugūs ir nejuda. Jei stalai yra ant ratukų, jie turi būti užfiksuoti. Jei yra pakeliamos prieigos grindys, kuriomis kompiuterių laidai gali būti vedami po grindimis, vertintojai turėtų patikrinti  prie konstrukcinės plokštės  vertikalius bei horizontalius sutvirtinimus. 
3. Įstaigose, kurioms gresia potvyniai ar smarkios liūtys, kompiuterių centrai ir kompiuteriai, ypač serveriai, turėtų būti išdėstyti ten, kur jiems negresia vandens padaroma žala. Rūsiai ir pirmojo aukšto patalpos yra ypač jautrios potvyniams. Priešgaisrinių sistemų purkštuvai taip pat gali sugadinti kompiuterius ir kitą elektroninę įrangą. 
 </t>
  </si>
  <si>
    <t>Recommended evaluation methods: observation and inspection.
Much of a hospital’s information is found on its computers. To ensure that a facility continues to function, computers and their contents must be secured against damage caused by natural hazards.
Evaluators should verify that computer tables are secure and will not move. If tables are on wheels, the wheels should be in the locked position. Where there is raised access flooring that allows computer wiring to run under the floor, the evaluators should check anchors to the structural slab and vertical and horizontal bracing.
In hospitals which are at risk of flooding or heavy rain, computer centres and computers, particularly servers, should be located where they will not be at risk of water damage. Basements and ground-floor areas are particularly susceptible to flooding. Sprinkler systems for firefighting systems may also damage computers and other electronic equipment. (References: 15, 19).</t>
  </si>
  <si>
    <r>
      <rPr>
        <i/>
        <sz val="10"/>
        <color rgb="FF808080"/>
        <rFont val="Arial"/>
      </rPr>
      <t xml:space="preserve">Safety ratings: Low = No measures to protect computers from hazards are in place; Average = Computers are in safe locations, some measures offer partial protection from hazards; High = Computers are in safe locations, well-secured and good protective measures in place.
</t>
    </r>
    <r>
      <rPr>
        <i/>
        <sz val="10"/>
        <color rgb="FF000000"/>
        <rFont val="Arial"/>
      </rPr>
      <t xml:space="preserve">Žemas = nėra jokių priemonių kompiuteriui apsaugoti nuo pavojų; 
Vidutinis =Kompiuteriai yra saugiose vietose, kai kurios priemonės suteikia dalinę apsaugą nuo pavojų; 
Aukštas = kompiuteriai yra saugiose vietose, gerai apsaugoti ir taikomos geros apsaugos priemonės. </t>
    </r>
  </si>
  <si>
    <r>
      <rPr>
        <b/>
        <sz val="10"/>
        <color rgb="FF808080"/>
        <rFont val="Arial"/>
        <family val="2"/>
      </rPr>
      <t xml:space="preserve">3.4.2 Medical and laboratory equipment and supplies used for diagnosis and treatment
</t>
    </r>
    <r>
      <rPr>
        <b/>
        <sz val="10"/>
        <color rgb="FF000000"/>
        <rFont val="Arial"/>
        <family val="2"/>
      </rPr>
      <t>3.4.2  Medicininė ir laboratorinė įranga ir reikmenys, naudojami diagnostikai ir gydymui</t>
    </r>
  </si>
  <si>
    <r>
      <rPr>
        <sz val="10"/>
        <color rgb="FF808080"/>
        <rFont val="Arial"/>
      </rPr>
      <t xml:space="preserve">93. Safety of medical equipment in operating theatres and recovery rooms
</t>
    </r>
    <r>
      <rPr>
        <sz val="10"/>
        <color rgb="FF000000"/>
        <rFont val="Arial"/>
      </rPr>
      <t xml:space="preserve"> 93. Medicininė įrangos sauga operacinėse ir pooperacinėse palatose</t>
    </r>
  </si>
  <si>
    <t xml:space="preserve">
1.Vertintojai turėtų patikrinti, ar medicinos įranga yra saugiai apsaugota nuo gamtinių ir kitų pavojų. Operacinės ir reanimacijos patalpos neturėtų būti įrengtos ten, kur jos yra labiausiai pažeidžiamos gamtos pavojų, įskaitant potvynius, vėjus, poveikio. 
2. Įstaigos, kurių teritorijoje  gresia stiprūs vėjai, vertintojai turėtų patikrinti, ar veikia lempos, anestezijos įranga ir operaciniai stalai, ar visi stalo ar vežimėlio ratai yra užrakinti, o naudojami - pritvirtinti prie operacinio stalo.
3.Operacijų salės lubų šviestuvai turėtų veikti, prailgintuvo vyriai turėtų būti tinkamai sureguliuoti, o šviestuvai turėtų būti gerai pritvirtinti prie sijų, kad nesvyruotų. 
4.Turėtų būti tikrinami visos įrangos apkaustai, užraktai ir ratukų stabdžiai. 
5. Gyvybės palaikymo įranga turėtų būti visiškai pritvirtinta, kad būtų pašalinta galimybė ją atjungti nuo paciento. Įrangai prijungti prie medicininių dujų, vandens ar garų turėtų būti naudojamos lanksčios žarnos ir vamzdžiai su pasukamomis jungtimis ir automatiniais uždaromaisiais vožtuvais. 
6. Kabeliai, jungiantys įrangą prie energijos šaltinio, turėtų eiti per kanalą, kad sukantis negalėtų susipainioti. Įranga neturėtų būti statoma virš paciento. Kai įranga nenaudojama, ji turi būti pritvirtinta prie sienos, o vežimėliai ir riedantys stalai turi būti stabdomi.
 </t>
  </si>
  <si>
    <t>Recommended evaluation methods: observation and inspection.
Evaluators should verify that medical equipment is safely secured with respect to natural and other hazards. Operating theatres and recovery rooms should not be located where they are most vulnerable to the effects of natural hazards, including flooding, earthquakes and winds.
In hospitals in earthquake-prone zones or at risk of high winds, the evaluators should verify that lamps, equipment for anaesthesia and surgical tables are operational and that table or cart wheels are all locked, and in turn should be secured to the operating table when in use. Ceiling light fixtures in surgery should function, the hinges on the extension arm should be properly adjusted, and fixtures should be well-anchored to beams to prevent them from swinging. Braces, latches and castor brakes on all equipment should be inspected.
Life support equipment should be completely anchored, eliminating the possibility of disconnection from the patient. Flexible hoses and tubes with swivel connectors and automatic shut-off valves should be used for connecting equipment to medical gases, water or steam. Cables that connect equipment to a power source should pass through a conduit so that they cannot tangle during rotational motion. Equip- ment should not be placed above the patient. When not in use, equipment should be braced against a wall, with brakes applied to carts and rolling tables. (References: 2, 7, 15, 19).</t>
  </si>
  <si>
    <r>
      <rPr>
        <i/>
        <sz val="10"/>
        <color rgb="FF000000"/>
        <rFont val="Arial"/>
      </rPr>
      <t xml:space="preserve">
</t>
    </r>
    <r>
      <rPr>
        <i/>
        <sz val="10"/>
        <color rgb="FF808080"/>
        <rFont val="Arial"/>
      </rPr>
      <t xml:space="preserve">Safety ratings: Low = The operating theatres are in an unsafe location, equipment is lacking or in poor condition or there are no protective measures; Average = The operating theatres are in a safe location, equipment is in fair condition, and some measures provide partial protection; High = Operating theatres are in a safe location, equipment is in good condition, is well-secured and measures provide protection.
</t>
    </r>
    <r>
      <rPr>
        <i/>
        <sz val="10"/>
        <color rgb="FF000000"/>
        <rFont val="Arial"/>
      </rPr>
      <t>Žemas = operacinės yra nesaugioje vietoje, trūksta įrangos arba jos būklė bloga arba nėra apsauginių priemonių; 
Vidutinis = operacinės yra saugioje vietoje, įranga yra tinkamos būklės, o kai kurios priemonės užtikrina dalinę apsaugą; 
Aukštas = operacinės yra saugioje vietoje, įranga yra geros būklės, gerai pritvirtinta, o priemonės užtikrina apsaugą. 
*JEIGU ĮSTAIGOJE NĖRA OPERACINIŲ, PALIKITE LANGELIUS TUŠČIUS</t>
    </r>
  </si>
  <si>
    <r>
      <rPr>
        <sz val="10"/>
        <color rgb="FF808080"/>
        <rFont val="Arial"/>
      </rPr>
      <t xml:space="preserve">94. Condition and safety of radiology and imaging equipment
</t>
    </r>
    <r>
      <rPr>
        <sz val="10"/>
        <color rgb="FF000000"/>
        <rFont val="Arial"/>
      </rPr>
      <t>94. Radiologinės ar vaizdo įrangos būklė ir saugumas</t>
    </r>
  </si>
  <si>
    <t xml:space="preserve">
1. Vertintojai turėtų patikrinti, ar radiologinė ir vaizdo įranga yra saugiai apsaugota nuo gamtinių pavojų. Jie turėtų būti išdėstyti ten, kur nebus  užlieti ir nesugadinti. 
2. Vertintojai turėtų patikrinti, ar rentgeno įrangos ir vežimėlių, kuriuose laikoma įranga, būklė yra gera ir ar jie yra pritvirtinti; vežimėlių ratų stabdžiai turi būti veikiantys. Jei naudojami kompiuteriniai ašiniai tomografai, vertintojai turėtų patikrinti, ar jie veikia ir ar yra įdiegtos saugos priemonės. 
3. Operatoriai turėtų būti susipažinę su visais įrangos naudojimo saugos protokolais.  
4. Kuo aukščiau šių įrenginių svorio centras, tuo didesnė tikimybė, kad jie apvirs. Maitinimo ir kitos jungtys turėtų būti lanksčios; geriau, kad kabeliai būtų atjungti, nei nutrūktų. Įstaigos įranga yra labai jautri staigiems įtampos pokyčiams (pvz., kompiuterinis tomografas, mamografijos įranga, eksimerinis lazeris, magnetinio rezonanso tomografas), todėl vertintojai turėtų užtikrinti, kad ši įranga turėtų įtampos reguliatorius ir įžeminimą, kad įranga būtų apsaugota nuo elektros iškrovos. </t>
  </si>
  <si>
    <t>Recommended evaluation methods: interview, observation and inspection.
Evaluators should verify that radiology and imaging equipment is safely secured with respect to natural hazards. They should be located where flooding cannot damage them. In hospitals in earthquake- prone zones or high-wind areas, evaluators should verify that the condition of X-ray equipment and carts holding the equipment is in good condition and is secured; brakes for cart wheels must be functional. Where computed axial tomography (CAT) scanners are used, evaluators should verify that they function and safety measures are in place. Operators should be familiar with all safety protocols for using the equip- ment. Criteria used in this item (94) can be applied to other equipment that should be anchored.
In earthquake-prone areas, adequate anchors for this heavy equipment are needed to keep it from tipping or moving. The higher the centre of gravity of these items, the greater the possibility they will tip over. Power connections and other connections should be flexible; it is better for cables to be discon- nected than to break. Hospital equipment is highly sensitive to sudden changes in voltage (e.g. computed tomography scanner, mammography equipment, excimer laser, magnetic resonance imaging scanner) so evaluators should ensure that this equipment has voltage regulators and earth-grounding to protect equip- ment from electrical discharge. (References: 7, 15, 19).</t>
  </si>
  <si>
    <r>
      <rPr>
        <i/>
        <sz val="10"/>
        <color rgb="FF808080"/>
        <rFont val="Arial"/>
      </rPr>
      <t xml:space="preserve">Safety ratings: Low = The radiology and imaging equipment is not in a safe location, equipment is lacking or in poor condition, or there are no protective measures; Average = The equipment is in a safe location, is in fair condition, and some measures offer partial protection; High = Equipment is in a safe location, is in good condition, well-secured and measures provide good protection.
</t>
    </r>
    <r>
      <rPr>
        <i/>
        <sz val="10"/>
        <color rgb="FF000000"/>
        <rFont val="Arial"/>
      </rPr>
      <t xml:space="preserve">Žemas = radiologijos ir vaizdo gavimo įranga nėra saugioje vietoje, jos trūksta arba jos būklė bloga, arba nėra apsaugos priemonių; 
Vidutinis = įranga yra saugioje vietoje, yra tinkamos būklės, o kai kurios priemonės suteikia dalinę apsaugą; 
Aukšta = įranga yra saugioje vietoje, yra geros būklės, gerai pritvirtinta ir priemonės užtikrina gerą apsaugą. </t>
    </r>
  </si>
  <si>
    <r>
      <rPr>
        <sz val="10"/>
        <color rgb="FF808080"/>
        <rFont val="Arial"/>
      </rPr>
      <t xml:space="preserve">95. Condition and safety of laboratory equipment and supplies
</t>
    </r>
    <r>
      <rPr>
        <sz val="10"/>
        <color rgb="FF000000"/>
        <rFont val="Arial"/>
      </rPr>
      <t>95. Laboratorinės įrangos ir reikmenų būklė ir saugumas</t>
    </r>
  </si>
  <si>
    <t xml:space="preserve">
1. Vertinant laboratorinės įrangos būklę ir saugą reikėtų,  vertintojai turėtų atkreipti ypatingą dėmesį į biologinių mėginių tvarkymą ir apsaugą.
2. Jei biologiniai ir cheminiai konteineriai bet kuriuo metu sudužtų ar ištekėtų, gali būti užteršti laborantai, pacientai ar pati laboratorija. Gali prireikti papildomų saugos priemonių, kad laboratorijos įranga ir reikmenys būtų apsaugoti nuo judėjimo ar sugadinimo dėl pavojingų reiškinių. 
3. Tikrinti laboratorinių reikmenų šaldymo įrenginius, siekiant užtikrinti, kad jie būtų tvarkingi, o jų turinys apsaugotas.
4. Turi būti įrengti tinkami priešgaisrinės apsaugos elementai ar sistemos (gesintuvai, stovų sistemos ir kt.), o laboratorijos darbuotojai turi būti apmokyti naudotis šia įranga. </t>
  </si>
  <si>
    <t>Recommended evaluation methods: interview, observation and inspection.
The instructions to evaluators in items 93 and 94 should be taken in consideration when evaluating the condition and safety of laboratory equipment. When inspecting the laboratory, evaluators should pay special attention to handling and securing biological samples. Biosafety measures should be in place. If biological and chemical containers break or leak at any time, technicians, patients or the laboratory itself could be contaminated. Further safety measures may be required to protect laboratory equipment and supplies from movement or damage due to hazardous phenomena. Refrigeration units for laboratory sup- plies should be inspected to ensure that they are in good order and their contents are secured. In hospitals in earthquake-prone zones or high-wind areas, shelving used for storage of laboratory supplies, including biological and chemical containers, must be well-anchored (see item 93). There should be adequate fire protection items or systems (extinguishers, standpipe systems etc.) and laboratory staff must be trained in operating this equipment. (References: 7, 15, 19).</t>
  </si>
  <si>
    <r>
      <rPr>
        <i/>
        <sz val="10"/>
        <color rgb="FF808080"/>
        <rFont val="Arial"/>
      </rPr>
      <t xml:space="preserve">Safety ratings: Low = Biosafety measures are poor, laboratory equipment is lacking or in poor condition, or there are no protective measures; Average = Biosafety measures are in place, the equipment is in fair condition, and some measures provide partial protection; High = Biosafety measures in place, equipment is in good condition, well-secured and measures provide good protection.
</t>
    </r>
    <r>
      <rPr>
        <i/>
        <sz val="10"/>
        <color rgb="FF000000"/>
        <rFont val="Arial"/>
      </rPr>
      <t>Žemas = biologinės saugos priemonės yra prastos, trūksta laboratorinės įrangos arba jos būklė bloga, arba nėra apsaugos priemonių; 
Vidutinis  = taikomos biologinės saugos priemonės, įranga yra tinkamos būklės, o kai kurios priemonės užtikrina dalinę apsaugą; 
Aukštas = biologinės saugos priemonės taikomos, įranga geros būklės, gerai pritvirtinta, o priemonės užtikrina gerą apsaugą.</t>
    </r>
  </si>
  <si>
    <r>
      <rPr>
        <sz val="10"/>
        <color rgb="FF808080"/>
        <rFont val="Arial"/>
      </rPr>
      <t xml:space="preserve">96. Condition and safety of medical equipment in emergency care services unit
</t>
    </r>
    <r>
      <rPr>
        <sz val="10"/>
        <color rgb="FF000000"/>
        <rFont val="Arial"/>
      </rPr>
      <t>96. Medicininės įrangos būklė ir saugumas priėmimo-skubios pagalbos skyriuje</t>
    </r>
  </si>
  <si>
    <t xml:space="preserve">
Vertinant priėmimo- skubios pagalbos skyriaus įrangos būklę ir saugumą,  vertintojai turėtų patikrinti, ar ši įranga, kuriai priklauso avariniai vežimėliai, deguonies balionai, monitoriai ir kt. - yra tvarkinga ir apsaugota.
 </t>
  </si>
  <si>
    <t>Recommended evaluation methods: observation and inspection.
The instructions for evaluators in items 93 and 94 should be taken into consideration when assessing the con- dition and safety of equipment in the emergency care services unit. Evaluators should check that this equipment – which includes crash carts, oxygen tanks, monitors etc. – is in working order and is secured. (References: 7, 15, 19).</t>
  </si>
  <si>
    <r>
      <rPr>
        <i/>
        <sz val="10"/>
        <color rgb="FF808080"/>
        <rFont val="Arial"/>
      </rPr>
      <t xml:space="preserve">
Safety ratings: Low = The medical equipment is lacking or in poor condition, or there are no protective measures; Average = The equipment is in fair condition and some measures provide partial protection; High = Equipment is in good condition, well-secured and measures provide good protection.
</t>
    </r>
    <r>
      <rPr>
        <i/>
        <sz val="10"/>
        <color rgb="FF000000"/>
        <rFont val="Arial"/>
      </rPr>
      <t>Žemas = trūksta medicininės įrangos, jos būklė yra bloga arba nėra apsaugos priemonių; 
Vidutinis = įranga yra tinkamos būklės ir kai kurios priemonės užtikrina dalinę apsaugą; 
Aukšta = įranga yra geros būklės, gerai pritvirtinta, o priemonės užtikrina gerą apsaugą.</t>
    </r>
  </si>
  <si>
    <r>
      <rPr>
        <sz val="10"/>
        <color rgb="FF808080"/>
        <rFont val="Arial"/>
      </rPr>
      <t xml:space="preserve">97. Condition and safety of medical equipment in intensive or intermediate care unit
</t>
    </r>
    <r>
      <rPr>
        <sz val="10"/>
        <color rgb="FF000000"/>
        <rFont val="Arial"/>
      </rPr>
      <t>97. Medicininės įrangos būklė ir saugumas intensyviosios terapijos skyriuje</t>
    </r>
  </si>
  <si>
    <t xml:space="preserve">
1. Vertinant intensyviosios terapijos skyriuje esančios įrangos būklę ir saugą, vertintojai turėtų patikrinti, ar pagrindinė ir specialioji intensyviosios terapijos įranga yra techniškai tvarkinga ir gerai pritvirtinta. Šiai įrangai priskiriamos gyvybę palaikančios sistemos, gaivinimo įranga, deguonies balionai, ventiliatoriai, monitoriai ir kt.
 2. Griežčiausias patikrinimas turėtų būti atliekamas įstaigos karantino skyriuose dėl papildomo užteršimo ar infekcijos pavojaus.  </t>
  </si>
  <si>
    <t>Recommended evaluation methods: interview, observation and inspection.
The instructions for evaluators in items 93 and 94 should be taken into account when assessing the condition and safety of equipment in the intensive care unit. Evaluators should check that basic and spe- cialized intensive care equipment is in good working order and is well-secured. This equipment includes life-support systems, ventilators, resuscitation equipment, oxygen tanks, monitors etc. The most rigorous inspection should be carried out in the quarantine units of the hospital because of the added hazards of contamination or infection. (References: 7, 15, 19).</t>
  </si>
  <si>
    <r>
      <rPr>
        <i/>
        <sz val="10"/>
        <color rgb="FF808080"/>
        <rFont val="Arial"/>
      </rPr>
      <t xml:space="preserve">Safety ratings: Low = The medical equipment is lacking or in poor condition, or there are no protective measures; Average = The equipment is in fair condition and some measures provide partial protection; High = Equipment is in good condition, is well-secured and measures provide good protection.
</t>
    </r>
    <r>
      <rPr>
        <i/>
        <sz val="10"/>
        <color rgb="FF000000"/>
        <rFont val="Arial"/>
      </rPr>
      <t xml:space="preserve">Žemas = trūksta medicininės įrangos, jos būklė yra bloga, arba nėra apsaugos priemonių;
Vidutinis = įranga yra tinkamos būklės ir kai kurios priemonės užtikrina dalinę apsaugą; 
Aukšta = įranga yra geros būklės, gerai pritvirtinta, o priemonės užtikrina gerą apsaugą. </t>
    </r>
  </si>
  <si>
    <r>
      <rPr>
        <sz val="10"/>
        <color rgb="FF808080"/>
        <rFont val="Arial"/>
      </rPr>
      <t xml:space="preserve">98. Condition and safety of equipment and furnishings in the pharmacy
</t>
    </r>
    <r>
      <rPr>
        <sz val="10"/>
        <color rgb="FF000000"/>
        <rFont val="Arial"/>
      </rPr>
      <t>98. Įrangos ir baldų būklė ir saugumas vaistinėje</t>
    </r>
  </si>
  <si>
    <t xml:space="preserve">
1.  Vaistų ir kitų reikmenų šaldymo įrenginiai turėtų būti apžiūrimi siekiant užtikrinti, kad jie būtų tvarkingi, o jų turinys būtų saugus.
2. Vaistinėse esančios medžiagos yra degios, turėtų būti įrengti tinkami priešgaisrinės apsaugos elementai ar sistemos (gesintuvai, stovų sistemos ir kt.), o vaistinės darbuotojai turi būti apmokyti naudotis šia įranga. Turėtų būti numatytos priemonės, užtikrinančios, kad vaistinė būtų apsaugota nuo vagysčių. 
</t>
  </si>
  <si>
    <t>Recommended evaluation methods: observation and inspection.
The instructions for evaluators in items 93 and 94 should be taken into account when assessing the condition and safety of equipment in the pharmacy. Refrigeration units for medicine and other supplies should be inspected to ensure that they are in good order and their contents are secured. In hospitals in earthquake-prone zones or high-wind areas, shelving used for storage of medicines must be well-anchored (see item 93). Because some materials in the pharmacy are flammable, there should be adequate fire protection items or systems (extinguishers, standpipe systems etc.) and pharmacy staff must be trained in operating this equipment. Measures should be in place to ensure that the pharmacy is secured against theft. (References: 7, 15, 19).</t>
  </si>
  <si>
    <r>
      <rPr>
        <i/>
        <sz val="10"/>
        <color rgb="FF808080"/>
        <rFont val="Arial"/>
      </rPr>
      <t xml:space="preserve">Safety ratings: Low = The equipment in the pharmacy is lacking or in poor condition, or there are no protective measures; Average = The equipment is in fair condition and some measures provide partial protection; High = Equipment is in good condition, is well-secured and measures provide good protection.
</t>
    </r>
    <r>
      <rPr>
        <i/>
        <sz val="10"/>
        <color rgb="FF000000"/>
        <rFont val="Arial"/>
      </rPr>
      <t xml:space="preserve">Žemas = vaistinėje trūksta įrangos, jos būklė yra bloga, arba nėra apsaugos priemonių; 
Vidutinis = įranga yra tinkamos būklės ir kai kurios priemonės užtikrina dalinę apsaugą; 
Aukšta = įranga yra geros būklės, gerai pritvirtinta, o priemonės užtikrina gerą apsaugą. </t>
    </r>
  </si>
  <si>
    <r>
      <rPr>
        <sz val="10"/>
        <color rgb="FF808080"/>
        <rFont val="Arial"/>
      </rPr>
      <t xml:space="preserve">99. Condition and safety of equipment and supplies in the sterilization services
</t>
    </r>
    <r>
      <rPr>
        <sz val="10"/>
        <color rgb="FF000000"/>
        <rFont val="Arial"/>
      </rPr>
      <t>99. Sterilizacinės įrangos būklė ir saugumas</t>
    </r>
  </si>
  <si>
    <t xml:space="preserve">
1. Vertintojai turėtų tikrinti autoklavų būklę ir peržiūrėti operatoriaus apmokymą juos valdyti avarijos atveju.
2.  Sterilizacijos skyriuose susirūpinimą kelia vandens nutekėjimas, atsirandantis už skyriaus ribų, ir galimas sandėliuojamų daiktų užteršimas, todėl vertintojai turėtų nustatyti, ar viršutiniuose aukštuose yra vandens filtravimo sistemos, vandens išleidimo angos arba, blogiausiu atveju, tualetai, kurie gali užteršti sandėliuojamus daiktus. 
3. Reikia patikrinti tinkamą sterilios ir užterštos įrangos nukreipimo ženklinimą. Vertintojai turi įsitikinti, kad lentynoms ir vežimėliams, kuriuose laikomos sterilizuotos medžiagos, naudojamos saugos priemonės, kadangi medžiagos gali būti užterštos, jei per ekstremaliąją situaciją  lentynos ar vežimėliai apvirstų. 
4. Vertintojai taip pat turi įsitikinti, ar yra priešgaisrinės apsaugos priemonių ar sistemų (įskaitant gesintuvus, stovų sistemas ir kt.) ir ar darbuotojai turi kvalifikaciją jomis naudotis. Reikėtų patikrinti, ar durys ir langai yra netoli sterilizuojamų medžiagų, taip pat patikrinti, iš kokių medžiagų pagamintos durys ir langai. </t>
  </si>
  <si>
    <t>Recommended evaluation methods: observation and inspection.
The instructions for evaluators in items 93 and 94 should be taken into account when assessing the condition and safety of equipment in the hospital’s sterilization services (in a unit or otherwise). Evalua- tors should check the condition of autoclaves and should review the operator’s training in managing them in cases of emergency. Water leaks originating outside the units and possible contamination of stored items are concerns in sterilization units, so evaluators should determine whether there are water filtration systems on upper floors, water outlets or, in the worst case, toilets that could contaminate stored items. Proper labelling for routing sterile and contaminated equipment should be checked. Evaluators must en- sure that safety measures are being used for shelving and trolleys where sterilized materials are stored (see item 92); materials can be contaminated if shelves or trolleys tip over during a seismic event.
Autoclaves are heavy and they should be completely anchored in earthquake-prone zones. Water supply to autoclaves should have flexible connections in earthquake-prone areas. Evaluators must also en- sure that fire protection items or systems are present (including extinguishers, standpipe systems etc.) and that the staff are qualified to use them. The proximity of doors and windows to the materials being steril- ized should be checked, as well as the materials used for the doors and windows. (References: 7, 15, 19).</t>
  </si>
  <si>
    <r>
      <rPr>
        <i/>
        <sz val="10"/>
        <color rgb="FF808080"/>
        <rFont val="Arial"/>
      </rPr>
      <t xml:space="preserve">Safety ratings: Equipment is lacking or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rPr>
      <t xml:space="preserve">Žemas = trūksta įrangos arba jos būklė yra bloga, arba nėra apsaugos priemonių; 
Vidutinis = įranga yra tinkamos būklės ir kai kurios priemonės suteikia dalinę apsaugą;
Aukšta = įranga yra geros būklės, gerai pritvirtinta, o priemonės užtikrina gerą apsaugą. </t>
    </r>
  </si>
  <si>
    <r>
      <rPr>
        <sz val="10"/>
        <color rgb="FF808080"/>
        <rFont val="Arial"/>
      </rPr>
      <t xml:space="preserve">100. Condition and safety of medical equipment for obstetric emergencies and neonatal care
</t>
    </r>
    <r>
      <rPr>
        <sz val="10"/>
        <color rgb="FF000000"/>
        <rFont val="Arial"/>
      </rPr>
      <t>100. Medicininės įrangos akušerijos ir naujagimių priežiūros skyriuose būklė ir saugumas bei neonatalinė priežiūra</t>
    </r>
  </si>
  <si>
    <t xml:space="preserve">
1. Vertintojai turėtų patikrinti įrangos būklę ir saugą, ar yra įrangos ir reikmenų, reikalingų pagrindiniam skubios akušerinės skubios pagalbos ir naujagimių priežiūros lygiui užtikrinti. 
2. Vertintojai turėtų patikrinti, ar įranga yra veikianti ir apsaugota. Speciali naujagimių įranga apima inkubatorius, gaivinimo įrangą, deguonies talpyklas, monitorius ir kt. Šiuose skyriuose, ypač gimdymo palatose, dėl pažeidžiamos naujagimių būklės turėtų būti griežtai tikrinama sanitarija ir higiena. Durys ir langai turėtų būti atsparūs stipriam vėjui. </t>
  </si>
  <si>
    <t>Recommended evaluation methods: observation and inspection.
The instructions for evaluators in items 93 and 94 should be taken into account when assessing the condition and safety of equipment for obstetric emergencies and neonatal care. While a hospital may not have specialized services for neonatal care, evaluators should check that equipment and supplies are available for a basic level of emergency care for obstetric emergencies and neonatal care. Evaluators should check that equipment is in working order and is secured. Specific neonatal equipment includes incuba- tors, resuscitation equipment, oxygen tanks, monitors etc. Sanitation and hygiene should be rigorously reviewed in these units, particularly in birthing rooms, because of the vulnerable condition of newborns. Doors and windows should be able to resist strong winds; if water penetrates the area, specialized equip- ment can be damaged or destroyed. It is difficult to transfer newborns to other areas of the hospital be- cause of their vulnerability. (References: 7, 15, 19).</t>
  </si>
  <si>
    <r>
      <rPr>
        <i/>
        <sz val="10"/>
        <color rgb="FF808080"/>
        <rFont val="Arial"/>
      </rPr>
      <t xml:space="preserve">Safety ratings: Low = Equipment is lacking or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rPr>
      <t>Žemas = trūksta įrangos arba jos būklė yra bloga, arba nėra apsaugos priemonių; 
Vidutinis = įranga yra tinkamos būklės ir kai kurios priemonės suteikia dalinę apsaugą; 
Aukšta = įranga yra geros būklės, gerai pritvirtinta, o priemonės užtikrina gerą apsaugą.</t>
    </r>
  </si>
  <si>
    <r>
      <rPr>
        <sz val="10"/>
        <color rgb="FF808080"/>
        <rFont val="Arial"/>
      </rPr>
      <t xml:space="preserve">101. Condition and safety of medical equipment and supplies emergency care for burns
</t>
    </r>
    <r>
      <rPr>
        <sz val="10"/>
        <color rgb="FF000000"/>
        <rFont val="Arial"/>
      </rPr>
      <t>101. Medicininės įrangos ir priemonių, skirtų skubios pagalbos nudegimams, jų saugumas</t>
    </r>
  </si>
  <si>
    <t xml:space="preserve">
1. Vertintojai turėtų patikrinti, ar yra įrangos ir reikmenų, reikalingų pagrindiniam skubios nudegimų priežiūros lygiui užtikrinti. 
2. Vertintojai turėtų patikrinti, ar pagrindinė ir (arba) specializuota nudegimų priežiūros įranga ir reikmenys yra techniškai tvarkingi ir gerai apsaugoti. Šiai įrangai priskiriamos gyvybę palaikančios sistemos, ventiliatoriai, deguonies balionai, monitoriai, avariniai vežimėliai ir kt.</t>
  </si>
  <si>
    <t>Recommended evaluation methods: observation and inspection.
The instructions for evaluators in items 93 and 94 should be taken into account when assessing the equipment for emergency care for burns. While a hospital may not have specialized services for burns patients, evaluators should check that equipment and supplies are available for a basic level of emergency care for burns. Evaluators should check that basic and/or specialized burn care equipment and supplies are in good working order and well-secured. This equipment includes life-support systems, ventilators, oxygen tanks, monitors, crash carts etc. (References: 7, 15, 19).</t>
  </si>
  <si>
    <r>
      <rPr>
        <i/>
        <sz val="10"/>
        <color rgb="FF808080"/>
        <rFont val="Arial"/>
      </rPr>
      <t xml:space="preserve">Safety ratings: Low = Equipment is lacking, is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rPr>
      <t xml:space="preserve">Žemas = trūksta įrangos, yra prastos būklės arba nėra apsaugos priemonių; 
Vidutinis = įranga yra tinkamos būklės ir kai kurios priemonės suteikia dalinę apsaugą; 
Aukšta = įranga yra geros būklės, gerai pritvirtinta, o priemonės užtikrina gerą apsaugą. </t>
    </r>
  </si>
  <si>
    <r>
      <rPr>
        <sz val="10"/>
        <color rgb="FF808080"/>
        <rFont val="Arial"/>
      </rPr>
      <t xml:space="preserve">102. Condition and safety of medical equipment for nuclear medicine and radiation therapy
</t>
    </r>
    <r>
      <rPr>
        <sz val="10"/>
        <color rgb="FF000000"/>
        <rFont val="Arial"/>
      </rPr>
      <t>102. Branduolinės medicinos ir radiacinės įrangos būklė ir saugumas</t>
    </r>
  </si>
  <si>
    <t xml:space="preserve">
Vertinimas atliekamas pagal Radiacinės saugos centro patvirtintą metodiką.
Vertintojai turėtų patikrinti:
1. Įrangos paruošimą ir priežiūrą:
- Įvertinti, ar įranga yra paruošta naudoti ir atitinka nustatytus saugos reikalavimus.
- Patikrinti, ar įranga yra tinkamai prižiūrima ir ar atliekama būtina techninė priežiūra.
- Užtikrinti, kad įranga būtų apsaugota nuo galimų pažeidimų ir gedimų.
2. Darbuotojų apsaugą nuo radiacinio užterštumo:
- Vertinti, ar įranga yra suprojektuota ir įrengta taip, kad užtikrintų darbuotojų apsaugą nuo išorinio ir vidinio radioaktyviojo užterštumo.
- Patikrinti, ar yra įdiegti tinkami apsaugos mechanizmai ir ar jie veikia efektyviai. 
3. Įėjimo ir išėjimo kontrolė:
- Įvertinti, ar yra tinkamai kontroliuojama prieiga prie įrangos, kad būtų užtikrinta, jog tik įgalioti asmenys gali patekti į jautrias zonas.
- Patikrinti, ar yra aiškūs ir veiksmingi procedūriniai reikalavimai dėl įėjimo ir išėjimo iš įrangos zonų.
4. Avarinio pasirengimo priemones:
- Vertinti, ar įranga yra pasirengusi veikti avarijos atveju ir ar yra numatytos būtinos priemonės greitam reagavimui.
- Patikrinti, ar yra parengtos avarinės procedūros ir ar darbuotojai yra apmokyti jas vykdyti.
5. Dokumentaciją:
- Įvertinti, ar yra tvarkoma visa reikalinga dokumentacija, patvirtinanti įrangos atitiktį saugos reikalavimams.
- Patikrinti, ar atliekami reguliarūs patikrinimai ir ar jie dokumentuojami pagal nustatytus standartus.</t>
  </si>
  <si>
    <t>Recommended evaluation methods: interview, observation and inspection.
The instructions for evaluators in items 93 and 94 should be taken into account when assessing the condition and safety of equipment for nuclear medicine and radiation therapy. Evaluators should check the handling, condition and safety of samples. Supplies should be stored in areas where they cannot fall or be hit by other objects. If containers break or leak, technicians and patients could be contaminated. Further safety measures may be required to protect equipment from movement or damage due to hazard- ous phenomena. Drums used for radioactive waste must be in safe locations and have secure covers. It is important to verify that radiation sensors and chambers for handling samples function correctly, and that signs indicate restricted areas. As in other areas of the hospital, fire-extinguishing equipment should be checked and evaluators should verify that staff know how to operate it. (References: 7, 15, 19).</t>
  </si>
  <si>
    <r>
      <rPr>
        <i/>
        <sz val="10"/>
        <color rgb="FF808080"/>
        <rFont val="Arial"/>
      </rPr>
      <t xml:space="preserve">Safety ratings: Low = Equipment is lacking, is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rPr>
      <t>Žemas = įrangos būklė ir saugumas neatitinka metodikos reikalavimų; 
Vidutinis = įranga paruošimas atitinka metodikos reikalavimus, tačiau neužtikrinamos kitos sugumo priemonės; 
Aukšta = įrangos būklė ir saugumas atitinka metodikos reikalavimus.</t>
    </r>
  </si>
  <si>
    <r>
      <rPr>
        <i/>
        <sz val="10"/>
        <color rgb="FF808080"/>
        <rFont val="Arial"/>
      </rPr>
      <t xml:space="preserve">*IF THE HOSPITAL DOES NOT HAVE THESE SERVICES, LEAVE BLANK.
</t>
    </r>
    <r>
      <rPr>
        <i/>
        <sz val="10"/>
        <color rgb="FF000000"/>
        <rFont val="Arial"/>
      </rPr>
      <t>JEIGU TOKIOS ĮRANGOS NETURITE PALIKITE  LANGELIUS TUŠČIUS</t>
    </r>
  </si>
  <si>
    <r>
      <rPr>
        <sz val="10"/>
        <color rgb="FF808080"/>
        <rFont val="Arial"/>
      </rPr>
      <t xml:space="preserve">103. Condition and safety of medical equipment in other services
</t>
    </r>
    <r>
      <rPr>
        <sz val="10"/>
        <color rgb="FF000000"/>
        <rFont val="Arial"/>
      </rPr>
      <t>103.</t>
    </r>
    <r>
      <rPr>
        <sz val="10"/>
        <color rgb="FF808080"/>
        <rFont val="Arial"/>
      </rPr>
      <t xml:space="preserve"> </t>
    </r>
    <r>
      <rPr>
        <sz val="10"/>
        <color rgb="FF000000"/>
        <rFont val="Arial"/>
      </rPr>
      <t>Kitų skyrių medicininės įrangos būklė ir saugumas</t>
    </r>
  </si>
  <si>
    <t xml:space="preserve">
Vertintojai turėtų atlikti likusių skyrių apžvalgą, didžiausią reikšmę suteikdami sritims, kurios turėtų įtakos bendram įstaigos funkcionavimui. </t>
  </si>
  <si>
    <t>Recommended evaluation methods: interview, observation and inspection.
Many of the elements addressed in items 93 and 94 will be applicable in other services of the hospital not already addressed. These could include infectious disease services, cardiology, orthopaedics, paediat- rics, maternity, physiotherapy etc. Evaluators should carry out a review of the remaining areas, giving the most weight to areas that would influence the overall functioning of the hospital. (References: 7, 15, 19).</t>
  </si>
  <si>
    <r>
      <rPr>
        <i/>
        <sz val="10"/>
        <color rgb="FF808080"/>
        <rFont val="Arial"/>
      </rPr>
      <t xml:space="preserve">Safety ratings: Low = More than 30% of equipment is at risk of material or functional failure and/or equipment puts the entire service’s operation at direct or indirect risk; Average = Between 10% and 30% of equipment is at risk of loss; High = Less than 10% of equipment is at risk of loss.
</t>
    </r>
    <r>
      <rPr>
        <i/>
        <sz val="10"/>
        <color rgb="FF000000"/>
        <rFont val="Arial"/>
      </rPr>
      <t>Žemas = daugiau nei 30 % įrangos gresia medžiagų arba funkcinių gedimų pavojus ir (arba) įranga kelia tiesioginį ar netiesioginį pavojų visai paslaugos veiklai;
Vidutinis = nuo 10% iki 30% įrangos gresia prarasti; 
Aukšta = mažiau nei 10 % įrangos gresia prarasti.</t>
    </r>
  </si>
  <si>
    <r>
      <rPr>
        <sz val="10"/>
        <color rgb="FF808080"/>
        <rFont val="Arial"/>
      </rPr>
      <t xml:space="preserve">104. Medicines and supplies
</t>
    </r>
    <r>
      <rPr>
        <sz val="10"/>
        <color rgb="FF000000"/>
        <rFont val="Arial"/>
      </rPr>
      <t>104. Vaistai ir priemonės</t>
    </r>
  </si>
  <si>
    <t xml:space="preserve">
1.Vertintojai turėtų patikrinti vaistų ir priemonių atsargas esant planuojamam didžiausiam įstaigos pajėgumui, atsižvelgdami į įstaigos teikiamų paslaugų rūšis ir papildomus pajėgumus, reikalingus reaguoti į ekstremaliąsias situacijas ir nelaimes.
2. Vertintojai turėtų patikrinti, ar turimi vaistai ir priemonės patenkins maksimalų poreikį 30 parų, kad būtų užtikrinta, jog įstaiga galėtų teikti paslaugas ekstremaliosios situacijos ar nelaimės atveju. </t>
  </si>
  <si>
    <t>Recommended evaluation methods: interview, review of documentation (plans and records), and inspection.
Evaluators should verify the level of demand for medicines and supplies at planned maximum capacity of the hospital, taking into account the types of services provided by the hospital and the additional capacity required to respond to emergencies and disasters. Evaluators should check if the availability of medicines will cover this maximum demand for at least 72 hours to ensure that the hospital can sustain the provision of services in an emergency or disaster. The WHO List of Essential Drugs can be used as a reference. (Reference: 20).</t>
  </si>
  <si>
    <r>
      <rPr>
        <i/>
        <sz val="10"/>
        <color rgb="FF808080"/>
        <rFont val="Arial"/>
      </rPr>
      <t xml:space="preserve">Safety ratings: Low = Nonexistent; Average = Supply covers less than 72 hours at maximum capacity; High = Supply guaranteed for at least 72 hours at maximum hospital capacity. 
</t>
    </r>
    <r>
      <rPr>
        <i/>
        <sz val="10"/>
        <color rgb="FF000000"/>
        <rFont val="Arial"/>
      </rPr>
      <t>Žemas = nėra; 
Vidutinis = tiekimas apima mažiau nei 30 parų, esant didžiausiam pajėgumui;
Aukštas = tiekimas garantuojamas mažiausiai 30 parų esant didžiausiam pajėgumui</t>
    </r>
    <r>
      <rPr>
        <i/>
        <sz val="10"/>
        <color rgb="FF808080"/>
        <rFont val="Arial"/>
      </rPr>
      <t>.</t>
    </r>
  </si>
  <si>
    <r>
      <rPr>
        <sz val="10"/>
        <color rgb="FF808080"/>
        <rFont val="Arial"/>
      </rPr>
      <t xml:space="preserve">105. Sterilized instruments and other materials
</t>
    </r>
    <r>
      <rPr>
        <sz val="10"/>
        <color rgb="FF000000"/>
        <rFont val="Arial"/>
      </rPr>
      <t>105. Sterilizuoti instrumentai ir kitos medžiagos</t>
    </r>
  </si>
  <si>
    <t xml:space="preserve">
1. Vertintojai turėtų patikrinti sterilizuotų instrumentų poreikio lygį esant maksimaliam įstaigos pajėgumui, atsižvelgiant į teikiamų paslaugų rūšis ir papildomus pajėgumus, reikalingus reaguoti į ekstremaliąsias situacijas ir nelaimes. 
2. Vertintojai turėtų patikrinti, ar turimi vaistai padengs šį maksimalų poreikį bent 72 valandas, kad būtų užtikrinta, jog įstaiga galės toliau teikti paslaugas ekstremaliosios situacijos ar nelaimės atveju.
3. Vertintojai turėtų įsitikinti, ar įstaiga turi sterilizuotų medžiagų atsargų, skirtų naudoti ekstremaliosios situacijos atveju, ir ar ji turi priemonių sterilizuoti instrumentus ir aprūpinti sterilizuotomis medžiagomis, kad galėtų patenkinti didžiausią paklausą bent 72 valandas.</t>
  </si>
  <si>
    <t>Recommended evaluation methods: interview, review of documentation (plans and records), and inspection.
Evaluators should verify the level of the demand for sterilized instruments at the hospital’s maximum capacity, taking into account the types of services provided and the additional capacity required to respond to emergencies and disasters. Evaluators should check if the availability of medicines will cover this maxi- mum demand for at least 72 hours to ensure that the hospital can sustain the provision of services in an emergency or disaster. Evaluators should confirm that the hospital has a supply of sterilized materials for use in an emergency (evaluators can check the supply prepared for the following day), and that it has the means to sterilize instruments and provide sterilized materials to cover maximum demand for at least 72 hours. (Reference: 20).</t>
  </si>
  <si>
    <r>
      <rPr>
        <i/>
        <sz val="10"/>
        <color rgb="FF808080"/>
        <rFont val="Arial"/>
      </rPr>
      <t xml:space="preserve">Safety ratings: Low = Nonexistent; Average = Supply cover less than 72 hours at maximum capacity; High = Supply is guaranteed for at least 72 hours at maximum hospital capacity.
</t>
    </r>
    <r>
      <rPr>
        <i/>
        <sz val="10"/>
        <color rgb="FF000000"/>
        <rFont val="Arial"/>
      </rPr>
      <t>Žemas = nėra; 
Vidutinis = tiekimo apimtis mažiau nei 72 valandos esant maksimaliai pajėgumui;
Aukštas = tiekimas garantuojamas mažiausiai 72 valandoms esant maksimaliam įstaigos pajėgumui.</t>
    </r>
  </si>
  <si>
    <r>
      <rPr>
        <sz val="10"/>
        <color rgb="FF808080"/>
        <rFont val="Arial"/>
      </rPr>
      <t xml:space="preserve">106. Medical equipment specifically used in emergencies and disasters
</t>
    </r>
    <r>
      <rPr>
        <sz val="10"/>
        <color rgb="FF000000"/>
        <rFont val="Arial"/>
      </rPr>
      <t>106. Medicininė įranga, specialiai naudojama ekstremaliųjų situacijų atveju</t>
    </r>
  </si>
  <si>
    <t xml:space="preserve">
1. Vertintojai turėtų patikrinti, ar įstaigoje yra ir kaip prižiūrima medicininė įranga ir priemonės, kurios naudojamos būtent skubios pagalbos atvejais, pavyzdžiui, endotrachėjinės intubacijos rinkiniai, krūtinės drenų rinkiniai, chirurginiai rinkiniai, kaklo apykaklės, stuburo ir dubens įtvarai, infuzijos ir transfuzijos rinkiniai, skubios akušerinės pagalbos rinkiniai, purkštuvai, deguonies kaukės ir kt. 
2. Vertintojai turėtų patikrinti medicinos priemonių poreikio lygį esant didžiausiam įstaigos pajėgumui, atsižvelgdami į teikiamų paslaugų rūšis ir papildomus pajėgumus, reikalingus reaguoti į ekstremalias situacijas ir nelaimes. Vertintojai turėtų patikrinti, ar turimos priemonės patenkins didžiausią paklausą bent 72 valandas.  </t>
  </si>
  <si>
    <t>Recommended evaluation methods: interview, review of documentation (plans and records), and inspection.
Evaluators should verify the existence and maintenance of medical equipment and instruments used in the hospital specifically in emergencies – such as endotracheal intubation kits, chest drain sets, surgical sets, neck collars, backboards and pelvic binders, infusion/transfusion sets, emergency obstetric kits, nebu- lizers, oxygen masks etc. Evaluators should verify the level of the demand for medical instruments at the maximum capacity of the hospital, taking into account the types of services provided and the additional capacity required to respond to emergencies and disasters. Evaluators should check that the availability of instruments will cover the maximum demand for at least 72 hours. (Reference: 20).</t>
  </si>
  <si>
    <r>
      <rPr>
        <i/>
        <sz val="10"/>
        <color rgb="FF808080"/>
        <rFont val="Arial"/>
      </rPr>
      <t xml:space="preserve">Safety ratings: Low = Nonexistent; Average = Supply covers less than 72 hours at maximum hospital capacity; High = Supply guaranteed for at least 72 hours at maximum hospital capacity.
</t>
    </r>
    <r>
      <rPr>
        <i/>
        <sz val="10"/>
        <color rgb="FF000000"/>
        <rFont val="Arial"/>
      </rPr>
      <t>Žemas = nėra;
Vidutinis = tiekimas apima mažiau nei 72 valandas esant didžiausiam įstaigos pajėgumui; 
Aukštas = tiekimas garantuojamas mažiausiai 72 valandoms esant didžiausiam įstaigos pajėgumui.</t>
    </r>
  </si>
  <si>
    <r>
      <rPr>
        <sz val="10"/>
        <color rgb="FF808080"/>
        <rFont val="Arial"/>
      </rPr>
      <t xml:space="preserve">107. Supply of medical gases
</t>
    </r>
    <r>
      <rPr>
        <sz val="10"/>
        <color rgb="FF000000"/>
        <rFont val="Arial"/>
      </rPr>
      <t>107. Medicininių dujų tiekimas</t>
    </r>
    <r>
      <rPr>
        <sz val="10"/>
        <color rgb="FF808080"/>
        <rFont val="Arial"/>
      </rPr>
      <t xml:space="preserve"> </t>
    </r>
  </si>
  <si>
    <t xml:space="preserve">
1. Vertintojai turėtų patikrinti medicininių dujų poreikio lygį esant didžiausiam įstaigos pajėgumui, atsižvelgdami į įstaigos teikiamų paslaugų rūšis ir papildomus pajėgumus, reikalingus reaguoti į ekstremaliąsias situacijas ir nelaimes. 
2. Vertintojsi turi patikrinti, ar turimos medicininės dujos patenkins didžiausią poreikį bent  3 paras, kad būtų užtikrinta, jog įstaiga galės teikti paslaugas ekstremaliųjų situacijų atvejais. 
3. Vertintojai turėtų patikrinti kiekvieno įstaigoje naudojamo medicininių dujų tipo rezervinį pajėgumą, atsižvelgdami į balionus ar balionėlius paslaugų teikimo vietose.
3. 3 parų dienų atsargų standartas taikomas todėl, kad reikia didelio medicininių dujų kiekio, o šios dujos paprastai pristatomos retai. Vertintojai turėtų patikrinti, ar yra naujausi medicininių dujų tiekėjų kontaktiniai duomenys (pvz., telefono numeriai, adresai). Taip pat svarbu patvirtinti dujų tiekimo dažnumą. 
</t>
  </si>
  <si>
    <t>Recommended evaluation methods: interview, review of documentation (plans and records), and inspection.
Evaluators should verify the level of demand for medical gases at the maximum capacity of the hospital, taking into account the types of services provided by the hospital and the additional capacity required to respond to emergencies and disasters. They should also check that the availability of medical gases will cover maximum demand for at least 15 days to ensure that the hospital can provide services in emergencies. Evaluators should check the reserve capacity of each type of medical gas used in the hospital, taking into account both the central supply bank and the cylinders or bottles in areas of service. The 15- day supply standard is used because large quantities of medical gases are required and deliveries of these gases tend to be infrequent. Evaluators should verify the existence of up-to-date emergency contact details (e.g. telephone numbers, addresses) of medical gas suppliers. It is also important to confirm the frequency of deliveries of gases.</t>
  </si>
  <si>
    <r>
      <rPr>
        <i/>
        <sz val="10"/>
        <color rgb="FF808080"/>
        <rFont val="Arial"/>
      </rPr>
      <t xml:space="preserve">Safety ratings: Low = Less than 10 days’ supply; Average = Supply for between 10 and 15 days; High = Supply for at least 15 days.
</t>
    </r>
    <r>
      <rPr>
        <i/>
        <sz val="10"/>
        <color rgb="FF000000"/>
        <rFont val="Arial"/>
      </rPr>
      <t>Žemas - tiekimo neturi;
Vidutinis - tiekimas užtikrinamas 1-3 paras;
Didelis - tiekimas užtikrinamas 3 paras ir ilgiau.</t>
    </r>
  </si>
  <si>
    <r>
      <rPr>
        <sz val="10"/>
        <color rgb="FF808080"/>
        <rFont val="Arial"/>
      </rPr>
      <t xml:space="preserve">108. Mechanical volume ventilators
</t>
    </r>
    <r>
      <rPr>
        <sz val="10"/>
        <color rgb="FF000000"/>
        <rFont val="Arial"/>
      </rPr>
      <t>108. Mechaniniai ventiliatoriai</t>
    </r>
  </si>
  <si>
    <t xml:space="preserve">
1. Vertintojai turėtų patikrinti, ar yra šios įrangos kiekio, būklės ir naudojimo protokolų aprašas (paprastai jį parengia įstaigos ekstremaliųjų situacijų valdymo grupė (toliau - ESVG).
2. Vertintojai turėtų patikrinti mechaninių ventiliatorių poreikio lygį esant didžiausiam įstaigos pajėgumui, atsižvelgiant į įstaigos teikiamų paslaugų rūšis ir papildomus pajėgumus, reikalingus reaguoti į ekstremaliąsias situacijas ir nelaimes. 
3. Vertintojai turėtų patikrinti, ar turimi ventiliatoriai patenkins šį didžiausią poreikį bent 72 valandas, kad būtų užtikrinta, kad įstaiga galėtų teikti paslaugas ekstremaliosios situacijos ar nelaimės atveju. </t>
  </si>
  <si>
    <t>Recommended evaluation methods: interview, review of documentation (plans and records), and inspection.
Evaluators should verify that an inventory of the quantity, condition and protocols for use of this equipment is available (usually from the Hospital Emergency/Disaster Committee). Evaluators should verify the level of demand for mechanical volume ventilators at the maximum capacity of the hospital, taking into account the types of services provided by the hospital and the additional capacity required to respond to emergencies and disasters. Evaluators should check that the ventilators available will cover this maximum demand for at least 72 hours to ensure that the hospital can sustain the provision of services in an emergency or disaster.</t>
  </si>
  <si>
    <r>
      <rPr>
        <i/>
        <sz val="10"/>
        <color rgb="FF808080"/>
        <rFont val="Arial"/>
      </rPr>
      <t xml:space="preserve">
Safety ratings: Low = Nonexistent; Average = Supply covers less than 72 hours at maximum hospital capacity; High = Supply guaranteed for at least 72 hours at maximum hospital capacity.
</t>
    </r>
    <r>
      <rPr>
        <i/>
        <sz val="10"/>
        <color rgb="FF000000"/>
        <rFont val="Arial"/>
      </rPr>
      <t>Žemas = nėra; 
Vidutinis = tiekimas apima mažiau nei 72 valandas esant didžiausiam įstaigos pajėgumui; 
Aukštas = tiekimas garantuojamas mažiausiai 72 valandoms esant didžiausiam įstaigos pajėgumui.</t>
    </r>
    <r>
      <rPr>
        <i/>
        <sz val="10"/>
        <color rgb="FF808080"/>
        <rFont val="Arial"/>
      </rPr>
      <t xml:space="preserve"> </t>
    </r>
  </si>
  <si>
    <r>
      <rPr>
        <sz val="10"/>
        <color rgb="FF808080"/>
        <rFont val="Arial"/>
      </rPr>
      <t xml:space="preserve">109. Electromedical equipment
</t>
    </r>
    <r>
      <rPr>
        <sz val="10"/>
        <color rgb="FF000000"/>
        <rFont val="Arial"/>
      </rPr>
      <t>109. Elektromedicininė įranga</t>
    </r>
  </si>
  <si>
    <t xml:space="preserve">
1. Vertintojai turėtų patikrinti, ar yra parengtas elektromedicininės ar klinikinės inžinerinės įrangos kiekio, naudojimo sąlygų ir protokolų aprašas (paprastai jį parengia įstaigos ESVG). 
2. Vertintojai turėtų patikrinti, kokio dydžio poreikis tenkinamas elektromedicininei įrangai (pavyzdžiui, nešiojamiems elektrokardiografams, kraujo dujų monitoriams, chirurginei įrangai, švirkštų siurbliams, ultragarso aparatams) esant maksimaliam įstaigos pajėgumui, atsižvelgiant į įstaigos teikiamų paslaugų rūšis ir papildomus pajėgumus, reikalingus reaguoti į ekstremaliąsias situacijas ir nelaimes.
3. Vertintojai turi patikrinti, ar turima elektromedicininė įranga patenkins šį didžiausią poreikį bent 72 valandas, kad būtų užtikrinta, jog įstaiga galės toliau teikti paslaugas ekstremaliosios situacijos ar nelaimės atveju. </t>
  </si>
  <si>
    <t>Recommended evaluation methods: interview, review of documentation (plans and records), and inspection.
Evaluators should verify that an inventory of the quantity, conditions and protocols for use of elec- tromedical or clinical engineering equipment is available (usually from the Hospital Emergency/Disaster Committee). Evaluators should verify the level of demand for electromedical equipment (e.g. portable electrocardiographs, blood gas monitors, surgical cautery equipment, syringe pumps, ultrasound ma- chines) at the maximum capacity of the hospital, taking into account the types of services provided by the hospital and the additional capacity required to respond to emergencies and disasters. Evaluators should check that the availability of electromedical equipment will cover this maximum demand for at least 72 hours to ensure that the hospital can sustain the provision of services in an emergency or disaster.</t>
  </si>
  <si>
    <r>
      <rPr>
        <i/>
        <sz val="10"/>
        <color rgb="FF808080"/>
        <rFont val="Arial"/>
      </rPr>
      <t xml:space="preserve">
Safety ratings: Low = Nonexistent; Average = Supply covers less than 72 hours at maximum hospital capacity; High = Supply guaranteed for at least 72 hours at maximum hospital capacity.
</t>
    </r>
    <r>
      <rPr>
        <i/>
        <sz val="10"/>
        <color rgb="FF000000"/>
        <rFont val="Arial"/>
      </rPr>
      <t xml:space="preserve">Žemas = nėra; 
Vidutinis = tiekimas apima mažiau nei 72 valandas esant didžiausiam įstaigos pajėgumui; Aukštas = tiekimas garantuojamas mažiausiai 72 valandoms esant didžiausiam įstaigos pajėgumui. </t>
    </r>
  </si>
  <si>
    <r>
      <rPr>
        <sz val="10"/>
        <color rgb="FF808080"/>
        <rFont val="Arial"/>
      </rPr>
      <t xml:space="preserve">110. Life-support equipment
</t>
    </r>
    <r>
      <rPr>
        <sz val="10"/>
        <color rgb="FF000000"/>
        <rFont val="Arial"/>
      </rPr>
      <t>110. Gyvybę palaikanti įranga</t>
    </r>
  </si>
  <si>
    <t xml:space="preserve">
1. Vertintojai turėtų patikrinti, ar yra šios įrangos (pvz., defibriliatorių, dirbtinės plaučių ventiliacijos) kiekio, būklės ir naudojimo aprašas (paprastai jį parengia įstaigos ESVG). 
2. Vertintojai turėtų patikrinti, kokio lygio gyvybę palaikančios įrangos poreikis atitinka maksimalų įstaigos pajėgumą, atsižvelgdami į įstaigos teikiamų paslaugų rūšis ir papildomus pajėgumus, reikalingus reaguoti į ekstremaliąsias situacijas ir nelaimes. 
3. Vertintojai turėtų patikrinti, ar turima gyvybę palaikanti įranga patenkins šį didžiausią poreikį bent 72 valandas, kad būtų užtikrinta, jog įstaiga galėtų teikti paslaugas ekstremaliosios situacijos ar nelaimės atveju. </t>
  </si>
  <si>
    <t>Recommended evaluation methods: interview, review of documentation (plans and records), and inspection.
Evaluators should verify that an inventory of the quantity, condition and protocols for the use of this equipment (e.g. defibrillators, ventilators) is available (usually from the Hospital Emergency/Disaster Committee). Evaluators should verify the level of the demand for life-support equipment at the maxi- mum capacity of the hospital, taking into account the types of services provided by the hospital and the additional capacity required to respond to emergencies and disasters. Evaluators should check that the availability of life-support equipment will cover this maximum demand for at least 72 hours to ensure that the hospital can sustain the provision of services in an emergency or disaster.</t>
  </si>
  <si>
    <r>
      <rPr>
        <i/>
        <sz val="10"/>
        <color rgb="FF808080"/>
        <rFont val="Arial"/>
      </rPr>
      <t xml:space="preserve">
Safety ratings: Low = Nonexistent; Average = Supply covers less than 72 hours at maximum hospital capacity; High = Supply guaranteed for at least 72 hours at maximum hospital capacity.
</t>
    </r>
    <r>
      <rPr>
        <i/>
        <sz val="10"/>
        <color rgb="FF000000"/>
        <rFont val="Arial"/>
      </rPr>
      <t xml:space="preserve">Žemas = nėra;
Vidutinis = tiekimas apima mažiau nei 72 valandas esant didžiausiam įstaigos pajėgumui; 
Aukštas = tiekimas garantuojamas mažiausiai 72 valandoms esant didžiausiam įstaigos pajėgumui.
</t>
    </r>
    <r>
      <rPr>
        <i/>
        <sz val="10"/>
        <color rgb="FF808080"/>
        <rFont val="Arial"/>
      </rPr>
      <t xml:space="preserve">
</t>
    </r>
  </si>
  <si>
    <r>
      <rPr>
        <sz val="10"/>
        <color rgb="FF808080"/>
        <rFont val="Arial"/>
      </rPr>
      <t xml:space="preserve">111. Supplies, equipment or crash carts for cardiopulmonary arrest
</t>
    </r>
    <r>
      <rPr>
        <sz val="10"/>
        <color rgb="FF000000"/>
        <rFont val="Arial"/>
      </rPr>
      <t>111. Priemonės, įranga ar aparatai, esant širdies ir plaučių veiklos sutrikimui</t>
    </r>
  </si>
  <si>
    <t xml:space="preserve">
1. Vertintojai turėtų patikrinti, ar yra šios įrangos kiekio, būklės, naudojimo vietų ir protokolų bei kardiopulmonalinio sustojimo naudojimo reikmenų aprašas (paprastai jį parengia įstaigos ESVG).
 2. Vertintojai turėtų patikrinti, kokio lygio yra kardiopulmoninio sustojimo poreikis esant didžiausiam įstaigos pajėgumui, atsižvelgiant į įstaigos teikiamų paslaugų rūšis ir papildomus pajėgumus, reikalingus reaguoti į labiausiai tikėtinas ekstremaliąsias situacijas ir nelaimes.
3. Vertintojai turėtų patikrinti, ar šių atsargų ir įrangos prieinamumas padengs šį planuojamą didžiausią pajėgumą bent 72 valandas, kad būtų užtikrinta, kad įstaiga galės išlaikyti paslaugų teikimą ekstremaliosios situacijos ar nelaimės atveju. </t>
  </si>
  <si>
    <t>Recommended evaluation methods: interview, review of documentation (plans and records), and inspection.
Evaluators should verify that an inventory of the quantity, condition, locations and protocols for the use of this equipment and of supplies for managing cardiopulmonary arrest is available (usually from the Hospital Emergency/Disaster Committee). Evaluators should verify the level of the demand for car- diopulmonary arrest at the maximum capacity of the hospital, taking into account the types of services provided by the hospital and the additional capacity required to respond to the most likely emergencies and disasters. Evaluators should check that the availability of these supplies and equipment will cover this planned maximum capacity for at least 72 hours to ensure that the hospital can sustain the provision of services in an emergency or a disaster.</t>
  </si>
  <si>
    <r>
      <rPr>
        <i/>
        <sz val="10"/>
        <color rgb="FF808080"/>
        <rFont val="Arial"/>
      </rPr>
      <t xml:space="preserve">Safety ratings: Low = Nonexistent; Average = Supplies and equipment for cardiopulmonary emergencies (or crash carts) in good condition but cover less than 72 hours at maximum hospital capacity; High = Supplies and equipment for cardiopulmonary emergencies (or crash carts) guaranteed in good condition and adequate supplies for at least 72 hours at maximum hospital capacity.
</t>
    </r>
    <r>
      <rPr>
        <i/>
        <sz val="10"/>
        <color rgb="FF000000"/>
        <rFont val="Arial"/>
      </rPr>
      <t>Žemas = nėra; 
Vidutinis = reikalavimai ir įranga širdies ir plaučių funkcijos sutrikimamsi yra tinkamos būklės, bet apima mažiau nei 72 valandas esant didžiausiam įstaigos pajėgumui;
Aukštas = neatidėliotinos širdies ir plaučių sistemos reikmenys ir įranga yra geros būklės, ir pakankamas aprūpinimas mažiausiai 72 valandoms esant didžiausiam įstaigos pajėgumui.</t>
    </r>
  </si>
  <si>
    <r>
      <rPr>
        <b/>
        <sz val="10"/>
        <color rgb="FF808080"/>
        <rFont val="Arial"/>
      </rPr>
      <t xml:space="preserve">MODULE 4. Emergency and disaster management
</t>
    </r>
    <r>
      <rPr>
        <b/>
        <sz val="10"/>
        <color rgb="FF000000"/>
        <rFont val="Arial"/>
      </rPr>
      <t>MODULIS 4. Ekstremaliųjų situacijų ir nelaimių valdymas</t>
    </r>
  </si>
  <si>
    <r>
      <rPr>
        <b/>
        <sz val="10"/>
        <color rgb="FF808080"/>
        <rFont val="Arial"/>
      </rPr>
      <t xml:space="preserve">4.1 Coordination of emergency and disaster management activities
</t>
    </r>
    <r>
      <rPr>
        <b/>
        <sz val="10"/>
        <color rgb="FF000000"/>
        <rFont val="Arial"/>
      </rPr>
      <t>4.1 Ekstremaliųjų situacijų ir nelaimių valdymo veiklos koordinavimas</t>
    </r>
  </si>
  <si>
    <r>
      <rPr>
        <sz val="10"/>
        <color rgb="FF808080"/>
        <rFont val="Arial"/>
      </rPr>
      <t xml:space="preserve">112. Hospital Emergency/Disaster Committee
</t>
    </r>
    <r>
      <rPr>
        <sz val="10"/>
        <color rgb="FF000000"/>
        <rFont val="Arial"/>
      </rPr>
      <t>112. Įstaigos ekstremalių situacijų valdymo grupė (toliau – ESVG)</t>
    </r>
  </si>
  <si>
    <t xml:space="preserve">
1.Vertintojai turėtų patikrinti, ar oficialiai sudaryta ESVG, koordinuojanti įstaigos reagavimo į ekstremalias situacijas ir atkūrimo operacijas. 
2. Atsakomybė taip pat apimtų pasirengimo priemonių, skirtų įstaigos pasirengimui reaguoti ir atkurti, koordinavimą.
3.Vertintojai turėtų patikrinti, ar įstaigos ESVG pareigas užima įvairių ir svarbiausių įstaigos skyrių ir (arba) pareigybių vyresnieji darbuotojai (pvz., įstaigos direktorius, administracijos direktorius, slaugos skyriaus vadovas, medicinos direktorius, chirurgijos skyriaus vadovas, laboratorijos skyriaus vadovas, techninės priežiūros skyriaus vadovas, skubios pagalbos skyriaus vadovas, transporto skyriaus vadovas, apsaugos skyriaus vadovas ir pagalbinių tarnybų skyriaus vadovas). Vyresniųjų vadovų vadovavimas ir įsipareigojimas yra labai svarbi parama ekstremaliųjų situacijų ir nelaimių valdymui, įskaitant pasirengimą, reagavimą ir atkūrimą. 
4. Vertintojai turėtų gauti įstaigos vadovo įsakymu patvirtinos ESVG sudėties ir įgaliojimų kopiją ir patikrinti, ar narių sąrašas atitinka dabartinių darbuotojų sąrašą. 
5. Vertintojai turėtų nustatyti, ar ESVG veikia efektyviai, ar reguliariai renkasi į posėdžius ir imasi veiksmų, kad vykdytų savo pareigas veiksmingai vadovaudamas ir koordinuodamas veiklą. </t>
  </si>
  <si>
    <t>Recommended evaluation methods: interview and review of documentation (including terms of reference).
Evaluators should verify that a committee has been formally established (with policy directives) to coordinate hospital emergency response and recovery operations. Responsibility would also include co- ordination of preparedness measures to develop the readiness of the hospital for response and recovery. Evaluators should verify that the hospital positions on the Hospital Emergency/Disaster Committee are occupied by senior personnel from different and key hospital departments/disciplines (e.g. hospital di- rector, director of administration, chief of nursing, medical director, chief of surgery, chief of laboratory services, chief of maintenance, chief of emergency services, chief of transportation, chief of security and chief of support services). The leadership and commitment of senior executives provides critical support for emergency and disaster management, including for preparedness, response and recovery.
Evaluators should obtain a copy of the committee’s terms of reference and verify that the list of members corresponds to current personnel. Evaluators should determine if the committee functions ef- fectively by meeting on a regular basis and taking action to fulfill its responsibilities via effective leadership and coordination.</t>
  </si>
  <si>
    <r>
      <rPr>
        <i/>
        <sz val="10"/>
        <color rgb="FF808080"/>
        <rFont val="Arial"/>
      </rPr>
      <t xml:space="preserve">Safety ratings: Low = Committee does not exist, or 1–3 departments or disciplines represented; Average = Committee exists with 4–5 departments or disciplines represented, but is not fulfilling functions effectively; High = Committee exists with 6 or more departments or disciplines represented and is fulfilling functions effectively.
</t>
    </r>
    <r>
      <rPr>
        <i/>
        <sz val="10"/>
        <color rgb="FF000000"/>
        <rFont val="Arial"/>
      </rPr>
      <t>Žemas - ESVG įstaigoje nesudaryta;
Vidutinis - ESVG sudaryta, tačiau jos sudėtis nepilna, funkcijos vykdomos neefektyviai;
Aukštas - ESVG sudaryta ir efektyviai atlieka savo funkcijas.</t>
    </r>
  </si>
  <si>
    <r>
      <rPr>
        <sz val="10"/>
        <color rgb="FF808080"/>
        <rFont val="Arial"/>
      </rPr>
      <t xml:space="preserve">113. Committee member responsibilities and training
</t>
    </r>
    <r>
      <rPr>
        <sz val="10"/>
        <color rgb="FF000000"/>
        <rFont val="Arial"/>
      </rPr>
      <t>113. ESVG narių pareigos ir mokymas</t>
    </r>
  </si>
  <si>
    <t xml:space="preserve">
1. Vertintojai turėtų nustatyti, ar ESVG nariai vykdo savo komandines ir individualias pareigas, susijusias su ekstremaliųjų situacijų ir nelaimių valdymu (t. y. pasirengimo, reagavimo ir atkūrimo operacijomis). ESVG nariai turi būti dalyvavę vidaus arba išorės pratybose, kurios leistų jiems suprasti ESVG vaidmenį įstaigos ekstremaliųjų situacijų ir nelaimių valdymo srityje ir jų individualius vaidmenis. 
2. Vertintojai turėtų ieškoti įrodymų, kad nariai aktyviai dalyvauja koordinavimo posėdžiuose, bendruose vertinimuose, planuoja ir įgyvendina pasirengimo, reagavimo ir atkūrimo veiklą (jeigu jiems priskita atsakomybė ir funkcija spendžiamais klausimais). </t>
  </si>
  <si>
    <t>Recommended evaluation methods: interview and review of documentation.
Evaluators should determine whether committee members are fulfilling their collective and individ- ual responsibilities regarding emergency and disaster management (i.e. in preparedness, response and re- covery operations). Members should have participated in internal or external training courses that enable them to understand the role of the committee with respect to hospital emergency and disaster manage- ment and their individual roles. Evaluators should look for evidence of active participation by members in coordination meetings, joint assessments, planning and implementation of activities in preparedness, response and recovery.</t>
  </si>
  <si>
    <r>
      <rPr>
        <i/>
        <sz val="10"/>
        <color rgb="FF808080"/>
        <rFont val="Arial"/>
      </rPr>
      <t xml:space="preserve">Safety ratings: Low = Committee does not exist or members are untrained and responsibilities not assigned; Average = Members have received training and have been officially assigned; High = All members are trained and are actively fulfilling their roles and responsibilities.
</t>
    </r>
    <r>
      <rPr>
        <i/>
        <sz val="10"/>
        <color rgb="FF000000"/>
        <rFont val="Arial"/>
      </rPr>
      <t>Žemas = ESVG neegzistuoja arba nariai yra neapmokyti, nepriskirtos pareigos; 
Vidutinis = ESVG nariai buvo apmokyti ir buvo oficialiai paskirti; Aukštas = visi ESVG nariai yra apmokyti ir aktyviai atlieka savo vaidmenis bei pareigas.</t>
    </r>
  </si>
  <si>
    <r>
      <rPr>
        <sz val="10"/>
        <color rgb="FF808080"/>
        <rFont val="Arial"/>
      </rPr>
      <t xml:space="preserve">114. Designated emergency and disaster management coordinator
</t>
    </r>
    <r>
      <rPr>
        <sz val="10"/>
        <color rgb="FF000000"/>
        <rFont val="Arial"/>
      </rPr>
      <t>114. Paskirtas ekstremaliųjų situacijų valdymo koordinatorius (asmuo įstaigoje, atsakingas už civilinę saugą)</t>
    </r>
  </si>
  <si>
    <t xml:space="preserve">
1. Vertintojai turėtų patikrinti, ar  yra darbuotojas paskirtas įstaigos ekstremaliųjų situacijų ir (arba) nelaimių valdymo koordinatoriumi (asmuo įstaigoje, atsakingas už civilinę saugą) ir kiek laiko jis skiria ekstremaliųjų situacijų ir nelaimių valdymui. 
2. Vertintojai turėtų patikrinti, ar ekstremaliųjų situacijų ir nelaimių valdymas yra pagrindinis šio asmens darbas. Jei ši atsakomybė priskirta darbuotojui, bet tai nėra jo pagrindinė užduotis, kyla pavojus, kad ekstremaliųjų situacijų valdymo pareigoms (pavyzdžiui, susijusioms su pasirengimu, reagavimu ir padarinių likvidavimu) nebus skirta pakankamai laiko arba finansinių ir žmogiškųjų išteklių, kad jas būtų galima įgyvendinti. </t>
  </si>
  <si>
    <t>Recommended evaluation methods: interview and review of documentation (including terms of reference).
Evaluators should verify whether a staff member has been designated as the hospital emergency/di- saster management coordinator, and how much of that person’s time is devoted to emergency and disaster management. Evaluators should check whether emergency and disaster management is the person’s main
responsibility. If this responsibility is assigned to a staff member but it is not his/her main task, there is a risk that emergency management responsibilities (e.g. with regard to preparedness, response and recovery) will not be given enough time or financial and human resources to enable it to be implemented.</t>
  </si>
  <si>
    <r>
      <rPr>
        <i/>
        <sz val="10"/>
        <color rgb="FF808080"/>
        <rFont val="Arial"/>
      </rPr>
      <t xml:space="preserve">Safety ratings: Low = There is no staff member who has been assigned responsibilities as the emergency/disaster management coordinator; Average = Emergency/disaster management coordination tasks have been assigned to a staff member, but it is not his/her main task; High = A staff member is assigned the emergency and disaster management coordination responsibilities as his/her main task, and is fulfilling the role of implementing the hospital’s preparedness programme.
</t>
    </r>
    <r>
      <rPr>
        <i/>
        <sz val="10"/>
        <color rgb="FF000000"/>
        <rFont val="Arial"/>
      </rPr>
      <t>Žemas = nėra darbuotojo, kuriam būtų priskirtos pareigos kaip ekstremaliųjų situacijų valdymo koordinatorius; 
Vidutinis = ekstremaliųjų situacijų valdymo koordinavimo užduotys buvo priskirtos darbuotojui, tačiau tai nėra jo pagrindinė užduotis;
Aukštas = personalo darbuotojui priskirtos ekstremaliųjų situacijų valdymo koordinavimo pareigos kaip pagrindinė jo užduotis, atlieka įstaigos parengties ekstremaliosiosms situacijoms įgyvendinimo vaidmenį.</t>
    </r>
  </si>
  <si>
    <r>
      <rPr>
        <sz val="10"/>
        <color rgb="FF808080"/>
        <rFont val="Arial"/>
      </rPr>
      <t xml:space="preserve">115. Preparedness programme for strengthening emergency and disaster response and recovery
</t>
    </r>
    <r>
      <rPr>
        <sz val="10"/>
        <color rgb="FF000000"/>
        <rFont val="Arial"/>
      </rPr>
      <t xml:space="preserve">115. Ekstremaliųjų situacijų valdymo planas (toliau - ESVP). </t>
    </r>
  </si>
  <si>
    <t xml:space="preserve">
1. Vertintojai turėtų patikrinti, ar įstaiga turi ESVP, skirtą įstaigos pasirengimui reaguoti į ekstremaliąsias situacijas ir nelaimes bei atsistatyti po jų. Pasirengimo veiklai turėtų būti numatytas biudžetas ir jis turėtų būti įtrauktas į metinę įstaigos darbo programą. 
2. Vertintojai turėtų nustatyti, ar pasirengimo veikla vykdoma pagal ESVP.
3.Vertintojai turėtų patikrinti, ar įstaiga turi ekstremaliųjų situacijų prevencijos priemonių planą, kuriame numatyti įstaigos parengties stiprinimo veiksmai pasirengimui ekstremaliųjų situacijų ir nelaimių atvejams, pavojų prevencijai ir pažeidžiamumo mažinimui, kaip bendros rizikos valdymo programos dalis. </t>
  </si>
  <si>
    <t>Recommended evaluation methods: interview and review of documentation (including action plan and activity report).
Evaluators should verify that the Hospital Emergency/Disaster Committee has a programme or action plan to strengthen the preparedness of the hospital for response and recovery to emergencies and disasters. The preparedness activities should by supported by a budget and included as part of the annual work programme of the hospital. Evaluators should determine if preparedness activities are being imple- mented in accordance with the programme or action plan. Actions to strengthen preparedness may be included alongside measures to address facility risk assessment, hazard prevention and vulnerability reduc- tion as part of an overall risk management programme.</t>
  </si>
  <si>
    <r>
      <rPr>
        <i/>
        <sz val="10"/>
        <color rgb="FF808080"/>
        <rFont val="Arial"/>
      </rPr>
      <t xml:space="preserve">
Safety ratings: Low = A programme for strengthening preparedness, response and recovery does not exist or, if it exists, no preparedness activities are being implemented; Average = A programme for strengthening preparedness, response and recovery exists and some activities are being implemented; High = A programme for strengthening preparedness, response and recovery is being fully implemented under the leadership of the Hospital Emergency/Disaster Committee.
</t>
    </r>
    <r>
      <rPr>
        <i/>
        <sz val="10"/>
        <color rgb="FF000000"/>
        <rFont val="Arial"/>
      </rPr>
      <t>Žemas =  Nėra parengtas ESVP ir ekstremalių situacijų prevencijos priemonių planas, parengties veikla nevykdoma;
Vidutinis =  Parengtas ESVP arba ekstremalių situacijų prevencijos priemonių planas, kai kurios parengties veiklos įgyvendinamos;
Aukštas =  Parengtas ESVP ir ekstremalių situacijų prvencijos priemonių planas, vykdomas jų įgyvendinimas</t>
    </r>
  </si>
  <si>
    <r>
      <rPr>
        <sz val="10"/>
        <color rgb="FF808080"/>
        <rFont val="Arial"/>
      </rPr>
      <t xml:space="preserve">116. Hospital incident management system
</t>
    </r>
    <r>
      <rPr>
        <sz val="10"/>
        <color rgb="FF000000"/>
        <rFont val="Arial"/>
      </rPr>
      <t>116. Informacinė valdymo sistema</t>
    </r>
  </si>
  <si>
    <t>1. Vertintojai turėtų patikrinti, ar egzistuoja kokia nors incidentų valdymo tvarka, skirta vadovauti, kontroliuoti ir koordinuoti įstaigos  veiksmus reaguojant į įstaigos ekstremaliąsias situacijas ir nelaimes. Tai taip pat apima ir koordinavimą su išorės institucijomis, kad būtų remiamas vietos ir įstaigos reagavimas į ekstremaliąsias situacijas. 
2. Vertintojai turėtų apsvarstyti, ar yra įstaigos incidentų valdymo struktūra, kurioje būtų tinkamai nustatytas pagrindinis personalas ir atitinkami darbo veiksmų aprašai, tinkamai apmokytas koordinavimo personalas ir aktyvavimo, incidentų veiksmų planų rengimo,  informacijos rinkimo, reagavimo stebėsenos, instruktažo ir (arba) trumpo instruktažo bei demobilizacijos planai. 
3. Procedūros turėtų būti išbandytos per plataus masto pratybas arba atskirai, bent kartą per metus.</t>
  </si>
  <si>
    <t>Recommended evaluation methods: interview and review of documentation (including plans and reports).
Evaluators should verify if there are any incident management arrangements for the command, con- trol and coordination of the different hospital departments in hospital emergency and disaster response. This also includes coordination with external agencies to support local and hospital emergency response. Evaluators should consider the availability of a hospital incident management structure with proper iden- tification of key personnel and corresponding job action sheets (JAS), properly trained coordination staff, and plans for activation, development of incident action plans, intelligence-gathering, monitoring of re- sponse, briefing/debriefing and demobilization. Procedures should have been tested as part of a full-scale exercise or separately as a command post functional exercise at least annually.</t>
  </si>
  <si>
    <r>
      <rPr>
        <i/>
        <sz val="10"/>
        <color rgb="FF808080"/>
        <rFont val="Arial"/>
      </rPr>
      <t xml:space="preserve">Safety ratings: Low = No arrangements for hospital incident management exist; Average = Staff assigned to key hospital incident management positions but with no written procedures to operationalize its functions; High = Hospital incident management procedures exist and are fully operational with properly trained personnel to assume different coordination roles and responsibilities.
</t>
    </r>
    <r>
      <rPr>
        <i/>
        <sz val="10"/>
        <color rgb="FF000000"/>
        <rFont val="Arial"/>
      </rPr>
      <t>Žemas = nėra jokių įstaigos ekstremaliųjų situacijų valdymo priemonių; 
Vidutinis = personalas, paskirtas į pagrindines įstaigos ekstremaliųjų situacijų valdymo pareigas, bet neturintis rašytinių procedūrų savo funkcijoms vykdyti; 
Aukštas = įstaigos ekstremaliųjų situacijų valdymo procedūros egzistuoja ir yra visiškai veikiančios su tinkamai apmokytu personalu, kuris prisiima skirtingus koordinavimo vaidmenis ir pareigas.</t>
    </r>
  </si>
  <si>
    <r>
      <rPr>
        <sz val="10"/>
        <color rgb="FF808080"/>
        <rFont val="Arial"/>
      </rPr>
      <t xml:space="preserve">117. Emergency Operations Centre (EOC)
</t>
    </r>
    <r>
      <rPr>
        <sz val="10"/>
        <color rgb="FF000000"/>
        <rFont val="Arial"/>
      </rPr>
      <t>117. ESVG darbo vieta</t>
    </r>
  </si>
  <si>
    <t xml:space="preserve">
1. Vertintojai turėtų patikrinti, ar  ESVG turi  įrengtą  posėdžių salę. 
2.Vertintojai turėtų nustatyti, ar yra būtiniausios įrangos ir reikmenų, reikalingų ESVG ryšiams, informacijos valdymui (dokumentai, stebėjimo lentos ir (arba) ekranai), identifikavimui, saugumui ir ESVG personalo gerovei užtikrinti. ESVG turėtų būti aprūpinta informacijos valdymo sistema, kuri padėtų vykdyti ekstremaliųjų situacijų operacijas ir galėtų būti susieta su duomenimis iš įstaigos informacijos valdymo sistemos. Turėtų būti nustatyta ESVG įsteigimo ir valdymo tvarka, įskaitant atsakingo asmens, kuris įsteigtų ir užtikrintų sklandų centro logistinių aspektų veikimą, paskyrimą. </t>
  </si>
  <si>
    <t>Recommended evaluation methods: interview, review of documentation (plans and records) and inspection.
Evaluators should verify that an EOC has been designated in a safe and secure location. The EOC should already be equipped or there should be arrangements to rapidly equip a converted meeting room for immediate set-up and operation. Evaluators should determine that minimum equipment and supplies are readily available to set up the EOC for communications, information management (documentation, monitoring boards/screens), identification, security, and well-being of EOC staff. The EOC should be backed up by an information management system that supports emergency operations and that can link to data from the hospital’s information management system. There should be a procedure for setting up and managing the EOC, including designation of a responsible person to set up and ensure smooth opera- tion of the logistical aspects of the centre. There should be an alternate EOC with the same characteristics.</t>
  </si>
  <si>
    <r>
      <rPr>
        <i/>
        <sz val="10"/>
        <color rgb="FF808080"/>
        <rFont val="Arial"/>
      </rPr>
      <t xml:space="preserve">Safety ratings: Low = The EOC is not designated or is in an unsafe or insecure location; Average = The designated EOC is in a safe, secure and accessible location, but would have limited operational capacity immediately in an emergency; High = The EOC is in a safe, secure and accessible location with immediate operational capacity.
</t>
    </r>
    <r>
      <rPr>
        <i/>
        <sz val="10"/>
        <color rgb="FF000000"/>
        <rFont val="Arial"/>
      </rPr>
      <t>Žemas = ESVG nėra paskirta arba yra nesaugioje vietoje; 
Vidutinis = paskirta ESVG yra saugioje ir prieinamoje vietoje, tačiau nelaimės atveju iš karto būtų ribotas veikimo pajėgumas; 
Aukštas = ESVG yra saugioje ir prieinamoje vietoje, kurioje jis gali veikti nedelsiant.</t>
    </r>
  </si>
  <si>
    <r>
      <rPr>
        <sz val="10"/>
        <color rgb="FF808080"/>
        <rFont val="Arial"/>
      </rPr>
      <t xml:space="preserve">118. Coordination mechanisms and cooperative arrangements with local emergency/disaster management agencies
</t>
    </r>
    <r>
      <rPr>
        <sz val="10"/>
        <color rgb="FF000000"/>
        <rFont val="Arial"/>
      </rPr>
      <t xml:space="preserve">118. Koordinavimas  ir bendradarbiavimas su vietinėmis  institucijomis. </t>
    </r>
  </si>
  <si>
    <t xml:space="preserve">
Vertintojai turėtų patikrinti, ar egzistuoja formalūs koordinavimo mechanizmai ir bendradarbiavimo susitarimai tarp įstaigos ir institucijų, kitų įstaigų, įmonių (pvz. Ekstremaliųjų situacijų operacijų centro, Greitosios medicinos pagalbos tarnybos, Priešgaisrinės saugos ir gelbėjimo departamento, gaisrinės, policijos), siekiant gauti pagalbą ekstremaliųjų situacijų atveju. Į susitarimus gali būti įtraukta pagalba pacientui kitų atvykstančių pacientų pervežimai ir nukreipimas, eismo nukreipimas, apsauga, ryšiai, logistika, nukenksminimas, gaisro gesinimas ir tt. Priemonės turėjo būti išbandytos reguliarių pratybų metu (bent kasmet). </t>
  </si>
  <si>
    <t>Recommended evaluation methods: interview and review of documentation (including arrange- ments and reports).
Evaluators should verify that formal coordination mechanisms and cooperative arrangements exist between the hospital and local emergency/disaster management agencies (e.g. local emergency manage- ment coordination committees, emergency services, civil protection, fire, police) in order to support hos- pital functions in time of emergency or disaster. The arrangements could include assistance with patient transfers and diversion of other incoming patients, traffic diversion, security, communications, logistics, decontamination, fire suppression etc. Arrangements should have been tested in regular exercises (at least annually).</t>
  </si>
  <si>
    <r>
      <rPr>
        <i/>
        <sz val="10"/>
        <color rgb="FF808080"/>
        <rFont val="Arial"/>
      </rPr>
      <t xml:space="preserve">Safety ratings: Low = No arrangements exist; Average = Arrangements exist but are not fully operational; High = Arrangements exist and are fully operational.
</t>
    </r>
    <r>
      <rPr>
        <i/>
        <sz val="10"/>
        <color rgb="FF000000"/>
        <rFont val="Arial"/>
      </rPr>
      <t>Žemas = Nėra susitarimų; 
Vidutinis = susitarimai egzistuoja, bet neveikia iki galo; 
Aukštas = susitarimai egzistuoja ir visiškai veikia.</t>
    </r>
  </si>
  <si>
    <r>
      <rPr>
        <sz val="10"/>
        <color rgb="FF808080"/>
        <rFont val="Arial"/>
      </rPr>
      <t xml:space="preserve">119. Coordination mechanisms and cooperative arrangements with the health-care network
</t>
    </r>
    <r>
      <rPr>
        <sz val="10"/>
        <color rgb="FF000000"/>
        <rFont val="Arial"/>
      </rPr>
      <t>119. Koordinavimo mechanizmai ir bendradarbiavimo susitarimai su sveikatos priežiūros tinklu</t>
    </r>
  </si>
  <si>
    <t xml:space="preserve">
Vertintojai turėtų patikrinti, ar egzistuoja oficialūs koordinavimo mechanizmai ir bendradarbiavimo susitarimai tarp įstaigos ir vietos sveikatos priežiūros institucijų, valstybinių, privačių ir kitų nevyriausybinių ligoninių (ypač kaimyninių ligoninių), gydytojų ir savanorių grupių, kad būtų užtikrintas būtiniausių sveikatos paslaugų teikimas bendruomenėje nepaprastosios padėties ar nelaimės metu. Atitinkami elementai turėtų būti išbandyti per reguliarias pratybas. </t>
  </si>
  <si>
    <t>Recommended evaluation methods: interview and review of documentation (including arrange- ments and reports).
Evaluators should verify that formal coordination mechanisms and cooperative arrangements exist between the hospital and local health authorities, public, private and other nongovernmental hospitals (especially neighbouring hospitals), practitioners and volunteer groups to ensure provision of essential health services in the community during times of emergency or disaster. Appropriate elements should have been tested in regular exercises.</t>
  </si>
  <si>
    <r>
      <rPr>
        <i/>
        <sz val="10"/>
        <color rgb="FF808080"/>
        <rFont val="Arial"/>
      </rPr>
      <t xml:space="preserve">
Safety ratings: Low = No arrangements exist; Average = Arrangements exist but are not fully operational; High = Arrangements exist and are fully operational.
</t>
    </r>
    <r>
      <rPr>
        <i/>
        <sz val="10"/>
        <color rgb="FF000000"/>
        <rFont val="Arial"/>
      </rPr>
      <t xml:space="preserve">Žemas = Nėra susitarimų; 
Vidutinis = susitarimai egzistuoja, bet neveikia iki galo; 
Aukštas = susitarimai egzistuoja ir visiškai veikia
</t>
    </r>
  </si>
  <si>
    <r>
      <rPr>
        <b/>
        <sz val="10"/>
        <color rgb="FF808080"/>
        <rFont val="Arial"/>
      </rPr>
      <t xml:space="preserve">4.2 Hospital emergency and disaster management response and recovery planning
</t>
    </r>
    <r>
      <rPr>
        <b/>
        <sz val="10"/>
        <color rgb="FF000000"/>
        <rFont val="Arial"/>
      </rPr>
      <t>4.2 Įstaigos ekstremaliųjų situacijų valdymo  ir prevencijos planas.</t>
    </r>
  </si>
  <si>
    <r>
      <rPr>
        <sz val="10"/>
        <color rgb="FF808080"/>
        <rFont val="Arial"/>
      </rPr>
      <t xml:space="preserve">120. Hospital emergency or disaster response plan
</t>
    </r>
    <r>
      <rPr>
        <sz val="10"/>
        <color rgb="FF000000"/>
        <rFont val="Arial"/>
      </rPr>
      <t>120. Įstaigos ekstremaliųjų situacijų valdymo planas.</t>
    </r>
  </si>
  <si>
    <t xml:space="preserve">
1.Vertintojai turėtų patikrinti, ar įstaigoje yra dokumentuotas, nuolat peržiūrimas ir atnaujinamas ESVP, kuriame apibrėžti veiksmai, kurių reikia imtis laukiant bet kokio tipo ekstremaliosios situacijos ar nelaimės, į kurią įstaiga turi  reaguoti, jos metu ir po jos. Vertintojai turėtų peržiūrėti planą ir įsitikinti, ar įstaiga turi reikiamų išteklių tam įgyvendinti. 
2. Vertintojai turėtų patikrinti ESVP turinį. Į visų nelaimingų atsitikimų plano turinį turi būti įtraukti bent jau skyriai apie įstaigos incidentų valdymo sistemą, koordinavimą, logistiką, pagrindinių darbuotojų ir skyrių vaidmenis ir atsakomybę, žmogiškuosius ir finansinius išteklius, pacientų priėmimą ir valdymą, įskaitant rūšiavimą ir nukenksminimą, komunikaciją, personalo gerovę ir saugumą. 
3. ESVP planai taip pat turėtų būti peržiūrimi po pratybų  ir po didelio incidento. </t>
  </si>
  <si>
    <t>Recommended evaluation methods: interview and review of documentation (plans).
Evaluators should verify that the hospital has a documented, routinely reviewed and updated all- hazards emergency or disaster response plan that defines actions to be taken in anticipation of, during and after any type of emergency or disaster to which the hospital is expected to respond. Evaluators should review the plan and confirm if the hospital has the necessary resources to implement it.
Evaluators should check the content of the response plan. At least the content of the all-hazards plan includes sections on the hospital incident management system, coordination, logistics, roles and responsi-
bilities of key staff and departments, human and financial resources, patient reception and management, including triage and decontamination, communication, staff welfare and security as a minimum.
Response and recovery plans should also be reviewed after exercises (see Item 123) and after a major incident. Evaluators should verify if an AAR is conducted after a major incident affecting the hospital, in- cluding identification of lessons for planning corrective action. This should be a major part of the response plan and should be included as one of the major tasks for the Hospital Emergency/Disaster Committee and staff who coordinate emergency management activities in the hospital. It may take the form of a de- briefing of the hospital personnel who were involved in the incident response. The results are collated and presented to the committee for further actions, including improvement and updating of plans.</t>
  </si>
  <si>
    <r>
      <rPr>
        <i/>
        <sz val="10"/>
        <color rgb="FF808080"/>
        <rFont val="Arial"/>
      </rPr>
      <t xml:space="preserve">Safety ratings: Low = Plan is not documented; Average = Documented plan is complete, but is not easily accessible, not up to date (more than 12 months since the last update); High = Plan is complete, easily accessible, reviewed/updated at least annually, and resources are available to implement the plan.
</t>
    </r>
    <r>
      <rPr>
        <i/>
        <sz val="10"/>
        <color rgb="FF000000"/>
        <rFont val="Arial"/>
      </rPr>
      <t>Žemas = planas nėra dokumentuotas; Vidutinis = dokumentuotas planas yra baigtas, bet nėra lengvai prieinamas, neatnaujintas (daugiau nei 12 mėnesių nuo paskutinio atnaujinimo); Aukštas = planas yra baigtas, lengvai pasiekiamas, peržiūrimas / atnaujinamas bent kartą per metus, ir yra išteklių planui įgyvendinti.</t>
    </r>
  </si>
  <si>
    <r>
      <rPr>
        <sz val="10"/>
        <color rgb="FF808080"/>
        <rFont val="Arial"/>
      </rPr>
      <t xml:space="preserve">121. Hazard-specific subplans
</t>
    </r>
    <r>
      <rPr>
        <sz val="10"/>
        <color rgb="FF000000"/>
        <rFont val="Arial"/>
      </rPr>
      <t>121. Įstaigos galimų pavojų rizikos analizė</t>
    </r>
  </si>
  <si>
    <t xml:space="preserve">
1. Vertintojai turėtų  įvertinti galimus pavojus, kurie gali turėti įtakos įstaigai.
2.  Vertintojai turėtų patikrinti, ar yra parengtas konkrečių pavojų valdymas (aprašyti konkretūs veiksmai), skirti labiausiai tikėtiniems išoriniams ir vidiniams ekstremaliųjų situacijų scenarijams (pavyzdžiui, susijusiems su konkrečiais geologiniais, hidrometeorologiniais, biologiniais, technologiniais ir socialiniais pavojais). 
3. Vertintojai turėtų peržiūrėti konkrečių pavojų (pvz., potvynio, gaisro pastate, epidemijos, lėktuvo katastrofos, teroristinio incidento) valdymą ir įsitikinti, ar įstaiga turi reikiamų išteklių valdymui įgyvendinti. Kai ESVP apima visus reagavimo į konkrečius pavojus reikalavimus, tuomet įstaiga turėtų būti įvertinta „aukštu“ įvertinimu.</t>
  </si>
  <si>
    <t>Recommended evaluation methods: interview and review of documentation (plans).
Evaluators should refer to Module 1 for an assessment of hazards which may affect the hospital. Evaluators should verify that hazard-specific response subplans (sometimes called contingency plans) are established for the most likely external and internal emergency scenarios (e.g. associated with specific geo- logical, hydrometeorological, biological, technological and societal hazards). Evaluators should review the hazard-specific subplans (e.g. flood, building fire, epidemic, airplane crash, terrorist incident) and confirm if the hospital has the necessary resources to implement the plans. When the hospital emergency response plan (see item 120) has addressed all the requirements for responding to specific hazards, then the hospital should be rated “high” for item 121.</t>
  </si>
  <si>
    <r>
      <rPr>
        <i/>
        <sz val="10"/>
        <color rgb="FF808080"/>
        <rFont val="Arial"/>
      </rPr>
      <t xml:space="preserve">Safety ratings: Low = Hazard-specific response subplans are not documented; Average = Documented plans are complete but not easily accessible, not up to date (more than 12 months since last review/update); High = Documented plans are complete, reviewed/updated at least annually, and resources are available to implement the plans.
</t>
    </r>
    <r>
      <rPr>
        <i/>
        <sz val="10"/>
        <color rgb="FF000000"/>
        <rFont val="Arial"/>
      </rPr>
      <t>Žemas = neatlikta rizikos analizė, neaprašytas galimų pavojų valdymas ir nenumatyti  ištekliai pavojų valdymui;
Vidutinis =  neatlikta rizikos analizė, tačiau  aprašytas galimų pavojų valdymas ir (ar) numatyti  ištekliai pavojų valdymui ARBA atlikta rizikos analizė, tačiau neaprašytas galimų pavojų valdymas ir (ar) nenumatyti  ištekliai pavojų valdymui;
Aukštas =  atlikta rizikos analizė,  aprašyti pavojai ir jų valdymas, turimi reikalingi ištekliai pavojų valdymui įgyvendinti.</t>
    </r>
  </si>
  <si>
    <r>
      <rPr>
        <sz val="10"/>
        <color rgb="FF808080"/>
        <rFont val="Arial"/>
      </rPr>
      <t xml:space="preserve">122. Procedures to activate and deactivate plans
</t>
    </r>
    <r>
      <rPr>
        <sz val="10"/>
        <color rgb="FF000000"/>
        <rFont val="Arial"/>
      </rPr>
      <t>122. ESVP aktyvavimas ir atšaukimas</t>
    </r>
  </si>
  <si>
    <t xml:space="preserve">
1. Vertintojai turėtų patikrinti, ar yra nustatyta tvarka, kaip, kada ir kas aktyvuoja ir deaktyvuoja ESVP,Visų pirma vertintojai turėtų nustatyti : 
- kokio tipo signalas naudojamas ir kokie yra planų aktyvavimo kriterijai vidaus ar išorės įvykių atveju; 
- kas yra atsakingas už įstaigos reagavimo į ekstremalias situacijas ar nelaimes planų aktyvavimą ir deaktyvavimą; 
- ar įstaigos personalas buvo apmokytas aktyvavimo procedūrų; 
- kaip dažnai testuojamos aktyvavimo procedūros. 
- aktyvavimo procedūros ne darbo valandomis, savaitgaliais ir švenčių dienomis. 
2. Aktyvavimą gali inicijuoti arba jo paprašyti vietos valdžios institucijos, civilinės gynybos organizacija, avarinės tarnybos, viešojo saugumo agentūros, Ekstremalių sveikatai situacijų centras, arba kiti išorės subjektai. Šie prašantieji subjektai gali pateikti informaciją apie tai, kokių nukentėjusiųjų gali tikėtis įstaiga, pavyzdžiui, įvykio tipą, nukentėjusiųjų skaičių, jų sužalojimų pobūdį ar kitą poveikį sveikatai, numatomą atvykimo į įstaigą laiką ir pan. </t>
  </si>
  <si>
    <t>Recommended evaluation methods: interview and review of documentation (including procedures),
Evaluators should verify that there are procedures for how, when and by whom the emergency re- sponse plan, subplans and contingency plans are activated and deactivated, including triggers and early warning mechanisms. In particular, evaluators should determine :
•	what type of signal is used and the criteria for activating plans for internal or external events;
•	who has the responsibility for activating and deactivating the hospital’s emergency or disaster response plans;
•	whether hospital staff have been trained in the activation procedures;
•	how often the activation procedures are tested.
•	activation procedures out of office hours, at weekends and during holidays.
Activation may be triggered or requested by local authorities, the civil defence organization, emer- gency services, public safety agencies, a central agency responsible for health/medical emergencies, or other outside entities. These requesting entities may be able to provide information about what casualties the hospital could expect – such as the type of the event, the number of casualties, the nature of their injuries or other health effects, estimated time of arrival at the hospital etc.</t>
  </si>
  <si>
    <r>
      <rPr>
        <i/>
        <sz val="10"/>
        <color rgb="FF808080"/>
        <rFont val="Arial"/>
      </rPr>
      <t xml:space="preserve">Safety ratings: Low = Procedures do not exist or exist only as a document; Average = Procedures exist, personnel have been trained, but procedures are not updated or tested annually; High = Up-to-date procedures exist, personnel have been trained, and procedures have been tested at least annually.
</t>
    </r>
    <r>
      <rPr>
        <i/>
        <sz val="10"/>
        <color rgb="FF000000"/>
        <rFont val="Arial"/>
      </rPr>
      <t>Žemas = Procedūros neegzistuoja arba egzistuoja tik kaip dokumentas; Vidutinis = Procedūros egzistuoja, personalas buvo apmokytas, bet procedūros nėra atnaujinamos ir netestuojamos kasmet; Aukštas = yra naujausios procedūros, personalas buvo apmokytas ir procedūros buvo išbandytos bent kartą per metus.</t>
    </r>
  </si>
  <si>
    <r>
      <rPr>
        <sz val="10"/>
        <color rgb="FF808080"/>
        <rFont val="Arial"/>
      </rPr>
      <t xml:space="preserve">123. Hospital emergency and disaster response plan exercises, evaluation and corrective actions
</t>
    </r>
    <r>
      <rPr>
        <sz val="10"/>
        <color rgb="FF000000"/>
        <rFont val="Arial"/>
      </rPr>
      <t>123. Įstaigos pratybos, skirtos patikrinti pasirengimą pagal ekstremaliųjų situacijų valdymo planą. Pratybų rezultatų vertinimas, plano tobulinimas</t>
    </r>
  </si>
  <si>
    <t xml:space="preserve">
1. Vertintojai turėtų patikrinti, ar ESVP reguliariai tikrinamas imituojant ir vykdant pratybas, vertinamas, o prireikus ir keičiamas. Įstaigos ESVP pratybos turėtų būti rengiamos bent kartą per metus. Specifinių pavojaus subplanų pratybos turėtų būti įtrauktos į metinę pratybų programą. 
2. Vertintojai turėtų nustatyti, kokio pratybų valdymo proceso buvo laikomasi - įskaitant rengimą, vykdymą ir vertinimą. Procesas turėjo apimti būdą, kaip nustatyti korekcinius veiksmus, pavyzdžiui, peržiūrą po pratybų, ir pašalinti pratybų metu pastebėtas spragas, įskaitant papildomas parengties priemones ir mokymo poreikius bei ESVP peržiūrą.</t>
  </si>
  <si>
    <t>Recommended evaluation methods: interview and review of documentation (including exercise plans and reports).
Evaluators should verify that the emergency/disaster response plan (including hazard-specific sub- plans) is tested regularly through simulations and drills and is evaluated and amended as appropriate. Exercises of the hospital emergency/disaster response plan should be held at least annually. Exercises of hazard-specific subplans should be rotated into the annual exercise programme.
Evaluators should determine what process for the management of the exercises was followed – includ- ing development, conduct and evaluation. The process should have included a way to identify corrective actions, such as a post-exercise after action review, and to address the gaps noted in the exercise, including additional preparedness measures and training needs, and the revision of the emergency response plan.</t>
  </si>
  <si>
    <r>
      <rPr>
        <i/>
        <sz val="10"/>
        <color rgb="FF808080"/>
        <rFont val="Arial"/>
      </rPr>
      <t xml:space="preserve">Safety ratings: Low = Response plan and subplans have not been tested; Average = Response plan or subplans are tested, but are not tested at least annually; High = Response plan or subplans are tested at least annually and updated according to the exercise results.
</t>
    </r>
    <r>
      <rPr>
        <i/>
        <sz val="10"/>
        <color rgb="FF000000"/>
        <rFont val="Arial"/>
      </rPr>
      <t>Žemas = ESVP ir poplaniai nebuvo išbandyti; 
Vidutinis = ESVP arba poplaniai yra tikrinami, bet nėra tikrinami bent kartą per metus; Aukštas = ESVP arba poplaniai yra tikrinami bent kartą per metus ir atnaujinami pagal pratybų rezultatus.</t>
    </r>
  </si>
  <si>
    <r>
      <rPr>
        <sz val="10"/>
        <color rgb="FF808080"/>
        <rFont val="Arial"/>
      </rPr>
      <t xml:space="preserve">124. Hospital recovery plan
</t>
    </r>
    <r>
      <rPr>
        <sz val="10"/>
        <color rgb="FF000000"/>
        <rFont val="Arial"/>
      </rPr>
      <t xml:space="preserve">124. Įstaigos kasdienių funkcijų atkūrimo procedūros po ekstremaliosios situacijos. </t>
    </r>
  </si>
  <si>
    <t xml:space="preserve">
Vertintojai turėtų patikrinti, ar įstaiga turi dokumentuotą, nuolat peržiūrimą ir atnaujinamą visų pavojų įstaigos atnaujinimo planą, kuriame aprašyti veiksmai, kurių reikia imtis, kad būtų atkurtos įprastos įstaigos funkcijos po ekstremaliosios situacijos ar nelaimės. Į kai kuriuos ESVP gali būti įtraukti atkūrimo elementai. Atkūrimo plane turėtų būti numatytas pacientams teikiamų paslaugų atnaujinimo tęstinumas ir reabilitacija, personalo atnaujinimo poreikiai, atsargų papildymas ir įrangos pakeitimas, taip pat įstaigos struktūrinių ir nestruktūrinių elementų, kurie galėjo būti pažeisti, vertinimo ir atkūrimo prioritetų nustatymo tvarka. Atkūrimo/ atnaujinimo planas, kaip ir ESVP, taip pat turėtų būti susietas su įstaigos veiklos tęstinumo planu. 
 </t>
  </si>
  <si>
    <t>Recommended evaluation methods: interview and review of documentation (plan).
Evaluators should verify that the hospital has a documented, routinely reviewed and updated all- hazards hospital recovery plan that defines actions to be taken to recover normal functions of the hospital after an emergency or disaster. In some response plans, elements of recovery may be included. The recov- ery plan should provide continuity of recovery and rehabilitation of patient services, the recovery needs of personnel, the replenishment of supplies and replacement of equipment, and procedures for determining priorities for assessment and rehabilitation of the hospital’s structural and nonstructural elements which may have been damaged. The recovery plan, as well as the response plan, should also be linked to the busi- ness continuity plan for the hospital.</t>
  </si>
  <si>
    <r>
      <rPr>
        <i/>
        <sz val="10"/>
        <color rgb="FF808080"/>
        <rFont val="Arial"/>
      </rPr>
      <t xml:space="preserve">
Safety ratings: Low = Recovery plan is not documented; Average = Documented plan is complete but not easily accessible, not up to date (more than 12 months since last review/update); High = Documented plan is complete, easily accessible, and reviewed/updated at least annually.
</t>
    </r>
    <r>
      <rPr>
        <i/>
        <sz val="10"/>
        <color rgb="FF000000"/>
        <rFont val="Arial"/>
      </rPr>
      <t>Žemas = įstaigos veiklos atstatymo planas nėra dokumentuotas; 
Vidutinis = dokumentais patvirtintas planas yra baigtas, bet nelengvai prieinamas, neatnaujintas (daugiau nei 12 mėnesių nuo paskutinės peržiūros/atnaujinimo); Aukštas = dokumentuotas planas yra baigtas, lengvai pasiekiamas ir peržiūrimas / atnaujinamas bent kartą per metus.</t>
    </r>
  </si>
  <si>
    <r>
      <rPr>
        <b/>
        <sz val="10"/>
        <color rgb="FF808080"/>
        <rFont val="Arial"/>
      </rPr>
      <t xml:space="preserve">4.3 Communication and information management
</t>
    </r>
    <r>
      <rPr>
        <b/>
        <sz val="10"/>
        <color rgb="FF000000"/>
        <rFont val="Arial"/>
      </rPr>
      <t>4.3 Komunikacijos ir informacijos valdymas</t>
    </r>
  </si>
  <si>
    <r>
      <rPr>
        <sz val="10"/>
        <color rgb="FF808080"/>
        <rFont val="Arial"/>
      </rPr>
      <t xml:space="preserve">125. Emergency internal and external communication
</t>
    </r>
    <r>
      <rPr>
        <sz val="10"/>
        <color rgb="FF000000"/>
        <rFont val="Arial"/>
      </rPr>
      <t>125. Keitimasis informacija įstaigos viduje ir su kitomis institucijomis ekstremaliųjų situacijų metu</t>
    </r>
  </si>
  <si>
    <t xml:space="preserve">
1. Vertintojai turėtų patikrinti, ar įstaigos veiklos ir ryšio koordinavimo grupė turi veikiančią vidinę ir išorinę ryšių sistemą (pvz., iškvietimų sistema, telefono paslauga) ir ar veiklos ir ryšio koordinavimo grupė (nariai ar darbuotojai) supranta skubios pagalbos kodus ir žino, kaip jais naudotis. 
2. Vertintojai taip pat turėtų apsvarstyti alternatyvias  priemones ( pvz., vietinių kurjerių (įstaigos žmogiškieji ištekliai) pasitelkimas, ryšio priemones, jei sugestų pirminės sistemos). Tiek įranga, tiek procedūros taip pat turėtų būti reguliariai (bent kartą per metus) tikrinamos. </t>
  </si>
  <si>
    <t>Recommended evaluation methods: interview, observation, review of documentation (plan and records) and inspection.
Evaluators should verify that the hospital switchboard (central service responsible for routing calls) has a functional internal and external communication system (e.g. paging, telephone service) and that switchboard operators understand emergency codes and how to use them. Evaluators should also consider back-up measures, such as use of messengers, in case primary systems fail. Both equipment and procedures should also be tested on a regular basis (at least annually).</t>
  </si>
  <si>
    <r>
      <rPr>
        <i/>
        <sz val="10"/>
        <color rgb="FF808080"/>
        <rFont val="Arial"/>
      </rPr>
      <t xml:space="preserve">Safety ratings: Low = Central internal and external communication system functions inconsistently or incompletely; operators are not trained in emergency communication; Average = System functions appropriately, operators have received some training in emergency communication, tests are not conducted at least annually; High = System functions completely and operators are fully trained in emergency use, and tests of the system are conducted at least annually.
</t>
    </r>
    <r>
      <rPr>
        <i/>
        <sz val="10"/>
        <color rgb="FF000000"/>
        <rFont val="Arial"/>
      </rPr>
      <t>Žemas = vidinė ir išorinė komunikacijos sistema  neveikia; 
Vidutinis = vidinė ir išorinė komunikacijos sistema  veikia, pratybos neatliekamos bent kartą per metus; 
Aukštas = vidinė ir išorinė komunikacijos sistema veikia pilna apimtimi, pratybos atliekamos bent kartą per metus</t>
    </r>
    <r>
      <rPr>
        <i/>
        <sz val="10"/>
        <color rgb="FF808080"/>
        <rFont val="Arial"/>
      </rPr>
      <t>.</t>
    </r>
  </si>
  <si>
    <r>
      <rPr>
        <sz val="10"/>
        <color rgb="FF808080"/>
        <rFont val="Arial"/>
      </rPr>
      <t xml:space="preserve">126. External stakeholder directory
</t>
    </r>
    <r>
      <rPr>
        <sz val="10"/>
        <color rgb="FF000000"/>
        <rFont val="Arial"/>
      </rPr>
      <t>126. Civilinių subjektų, kitų sveikatos priežiūros įstaigų sąrašas ir kontaktai</t>
    </r>
  </si>
  <si>
    <t xml:space="preserve">
1. Vertintojai turėtų patikrinti, ar įstaigos ekstremaliųjų situacijų valdymo grupės darbuotojai, ir kiti  įstaigos administracijos ir skubios pagalbos darbuotojai, įskaitant už informacijos keitimąsi asmenis, turi naujausią sąrašą su išorės suinteresuotųjų šalių ir skubios pagalbos tarnybų kontaktine informacija. 
2. Turi būti paskirtas darbuotojas, atsakingas už šio sąrašo tvarkymą ir reguliarų atnaujinimą. Vertintojai turėtų patikrinti atsitiktinius telefono numerius, daugiausia dėmesio skirdami išorės suinteresuotosioms šalims. 
 </t>
  </si>
  <si>
    <t>Recommended evaluation methods: interview, review of documentation, and inspection.
Evaluators should verify that an up-to-date directory with contact information of external stakehold- ers and emergency support services is available to the Hospital Emergency/Disaster Committee, EOC staff and other key hospital administration and emergency staff, including switchboard operators. An assigned staff person should be identified as responsible for maintaining and regularly updating the direc- tory. Evaluators should check a random set of telephone numbers, focusing on external stakeholders.</t>
  </si>
  <si>
    <r>
      <rPr>
        <i/>
        <sz val="10"/>
        <color rgb="FF808080"/>
        <rFont val="Arial"/>
      </rPr>
      <t xml:space="preserve">
Safety ratings: Low = Directory of external stakeholders does not exist; Average = Directory exists but is not current (more than 3 months since it was updated); High = Directory is available, is up to date and is held by key emergency response staff.
</t>
    </r>
    <r>
      <rPr>
        <i/>
        <sz val="10"/>
        <color rgb="FF000000"/>
        <rFont val="Arial"/>
      </rPr>
      <t>Žemas = Išorinių suinteresuotųjų šalių sąrašas neegzistuoja; 
Vidutinis = sąrašas egzistuoja, bet neatnaujintas (praėjo daugiau nei 3 mėnesiai nuo jo atnaujinimo); Aukštas= sąrašas yra prieinamas, atnaujintas ir saugomas įstaigos ekstremaliųjų situacijų valdymo koordinatoriaus (civilinės saugos specialisto).</t>
    </r>
  </si>
  <si>
    <r>
      <rPr>
        <sz val="10"/>
        <color rgb="FF808080"/>
        <rFont val="Arial"/>
      </rPr>
      <t xml:space="preserve">127. Procedures for communicating with the public and media
</t>
    </r>
    <r>
      <rPr>
        <sz val="10"/>
        <color rgb="FF000000"/>
        <rFont val="Arial"/>
      </rPr>
      <t>127. Bendravimo su visuomene ir žiniasklaida tvarka</t>
    </r>
  </si>
  <si>
    <t xml:space="preserve">
1.Vertintojai turėtų patikrinti, ar yra nustatyta bendravimo su visuomene ir žiniasklaida ekstremaliosios situacijos ar nelaimės atveju tvarka ir ar paskirtas (-i) atstovas (-ai) spaudai.
2.  Vertintojai turėtų nustatyti, ar atstovai spaudai buvo specialiai apmokyti dirbti su žiniasklaida ir ar per pratybas buvo tikrinami šie įgūdžiai.</t>
  </si>
  <si>
    <t>Recommended evaluation methods: interview and review of documentation (including proce- dures and reports).
Evaluators should verify that procedures are in place for communicating with the public and media in case of an emergency or disaster, and that a spokesperson(s) has been nominated for this role. Evaluators should determine if spokespersons have received specific media training and if exercises have tested this skill.</t>
  </si>
  <si>
    <r>
      <rPr>
        <i/>
        <sz val="10"/>
        <color rgb="FF808080"/>
        <rFont val="Arial"/>
      </rPr>
      <t xml:space="preserve">Safety ratings: Low = Procedures do not exist, no spokesperson nominated; Average = Procedures exist and nominated spokespersons have been trained; High = Procedures exist, nominated spokespersons have been trained, and procedures have been tested at least annually.
</t>
    </r>
    <r>
      <rPr>
        <i/>
        <sz val="10"/>
        <color rgb="FF000000"/>
        <rFont val="Arial"/>
      </rPr>
      <t>Žemas = procedūrų nėra, atstovas spaudai nepaskirtas;
Vidutinis = procedūros egzistuoja ir paskirti atstovai buvo apmokyti; 
Aukštas = procedūros yra, paskirti atstovai buvo apmokyti ir procedūros buvo išbandytos bent kartą per metus.</t>
    </r>
  </si>
  <si>
    <r>
      <rPr>
        <sz val="10"/>
        <color rgb="FF808080"/>
        <rFont val="Arial"/>
      </rPr>
      <t xml:space="preserve">128. Management of patient information
</t>
    </r>
    <r>
      <rPr>
        <sz val="10"/>
        <color rgb="FF000000"/>
        <rFont val="Arial"/>
      </rPr>
      <t>128. Pacientų duomenų tvarkymas</t>
    </r>
  </si>
  <si>
    <t xml:space="preserve">
1. Vertintojai turėtų patikrinti, kaip įstaigoje ir veiksmų planuose sprendžiami saugaus medicininių ir kitų svarbių pacientų įrašų saugojimo ir perkėlimo klausimai ir įsitikinti ar yra nustatyta tvarka, užtikrinanti medicininių įrašų saugojimo tęstinumą, savalaikę prieigą prie pacientų duomenų ir saugų konfidencialios informacijos saugojimą. Ypatingą dėmesį reikėtų skirti elektroninių duomenų apsaugai nuo nesankcionuotos prieigos. Medicininiai įrašai paprastai turi teisinį statusą ir gali būti naudojami sprendžiant teisinius klausimus.
2. Turi būti įdiegtos atsarginių elektroninių sistemų kopijų kūrimo procedūros ekstremaliųjų situacijų ir nelaimių atvejais. 
 </t>
  </si>
  <si>
    <t>Evaluators should check how the hospital and the response plans deal with safe storage and move- ment of medical and other critical patient records and should verify that procedures are in place to ensure continuity of medical record-keeping, timely access to patient data, and secure storage of confidential information. Particular attention should be paid to the security of electronic data from unauthorized ac- cess. Medical records usually have legal status and may be used in legal matters. Back-up procedures of electronic systems should be in place in case of emergencies and disasters.</t>
  </si>
  <si>
    <r>
      <rPr>
        <i/>
        <sz val="10"/>
        <color rgb="FF808080"/>
        <rFont val="Arial"/>
      </rPr>
      <t xml:space="preserve">Safety ratings: Low = Procedures for emergency situations do not exist; Average = Procedures for emergency situations exist and personnel have been trained but no resources are available; High = Procedures for emergency situations exist, personnel have been trained, and resources are in place for implementation.
</t>
    </r>
    <r>
      <rPr>
        <i/>
        <sz val="10"/>
        <color rgb="FF000000"/>
        <rFont val="Arial"/>
      </rPr>
      <t>Žemas = ekstremaliųjų situacijų procedūrų nėra; 
Vidutinis = egzistuoja ekstremaliųjų situacijų procedūros ir darbuotojai buvo apmokyti, bet nėra išteklių; 
Aukštas = avarinėms situacijoms taikomos procedūros, personalas buvo apmokytas, o įgyvendinimui yra skirti ištekliai.</t>
    </r>
  </si>
  <si>
    <r>
      <rPr>
        <b/>
        <sz val="10"/>
        <color rgb="FF808080"/>
        <rFont val="Arial"/>
      </rPr>
      <t xml:space="preserve">4.4 Human resources
</t>
    </r>
    <r>
      <rPr>
        <b/>
        <sz val="10"/>
        <color rgb="FF000000"/>
        <rFont val="Arial"/>
      </rPr>
      <t>4.4 Žmogiškieji ištekliai</t>
    </r>
  </si>
  <si>
    <r>
      <rPr>
        <sz val="10"/>
        <color rgb="FF808080"/>
        <rFont val="Arial"/>
      </rPr>
      <t xml:space="preserve">129. Staff contact list
</t>
    </r>
    <r>
      <rPr>
        <sz val="10"/>
        <color rgb="FF000000"/>
        <rFont val="Arial"/>
      </rPr>
      <t>129. Darbuotojų kontaktų sąrašas</t>
    </r>
  </si>
  <si>
    <t xml:space="preserve">
Vertintojai turėtų patikrinti, ar yra atnaujintas visų įstaigos darbuotojų kontaktinis sąrašas, kuris būtų prieinamas Ekstremaliųjų situacijų centro darbuotojams ir įstaigos administratoriams. Vertintojai turėtų patikrinti atsitiktinių telefono numerių tikslumą. 
 </t>
  </si>
  <si>
    <t>Recommended evaluation methods: interview, review of documentation and inspection.
Evaluators should verify that an up-to-date contact list of all hospital personnel is available and is accessible to EOC staff and hospital administrators. Evaluators should check a random set of telephone numbers for accuracy.</t>
  </si>
  <si>
    <r>
      <rPr>
        <i/>
        <sz val="10"/>
        <color rgb="FF808080"/>
        <rFont val="Arial"/>
      </rPr>
      <t xml:space="preserve">Safety ratings: Low = Contact list does not exist; Average = List exists, but is not current (more than 3 months since it was updated); High = List is available and up to date.
</t>
    </r>
    <r>
      <rPr>
        <i/>
        <sz val="10"/>
        <color rgb="FF000000"/>
        <rFont val="Arial"/>
      </rPr>
      <t>Žemas = kontaktų sąrašo nėra; 
Vidutinis = sąrašas egzistuoja, bet nėra aktualus (praėjo daugiau nei 3 mėnesiai nuo jo atnaujinimo); 
Aukštas = sąrašas yra prieinamas ir atnaujintas</t>
    </r>
  </si>
  <si>
    <r>
      <rPr>
        <sz val="10"/>
        <color rgb="FF808080"/>
        <rFont val="Arial"/>
      </rPr>
      <t xml:space="preserve">130. Staff availability
</t>
    </r>
    <r>
      <rPr>
        <sz val="10"/>
        <color rgb="FF000000"/>
        <rFont val="Arial"/>
      </rPr>
      <t>130. Darbuotojų užimtų etatų skaičius</t>
    </r>
  </si>
  <si>
    <t xml:space="preserve">
1. Faktinis įstaigos darbuotojų skaičius įprastinės veiklos metu gali būti mažesnis nei planuotas dėl įvairių priežasčių, įskaitant finansavimo trūkumą, saugumo problemas, darbuotojų neatvykimą į darbą ir kt. Nuo to, kiek yra darbuotojų, labai priklauso įstaigos gebėjimas teikti paslaugas ekstremaliosios situacijos ar nelaimės atveju. 
2. Vertintojai turėtų nustatyti, kiek šiuo metu yra darbuotojų, palyginti su visų pagrindinių skyrių (pvz., skubiosios medicinos, chirurgijos, vidaus ligų, ortopedijos, pagalbinių tarnybų, apsaugos) paslaugų teikimo poreikiais įprastomis (ne ekstremaliųjų situacijų) sąlygomis. Pavyzdžiui, jei skyriuje turėtų dirbti 10 darbuotojų, o dirba tik 4, personalo prieinamumas yra 40 proc. 
3. Vertintojai turėtų patikrinti kiek yra darbuotojų, dirbančių pirmaeilių darbuotojų pareigose, kuriuos būtų galima pasitelkti ekstremaliosios situacijos ar nelaimės atveju, kiek darbuotojų yra įtrauktų į civilinio mobilizacinio personalo rezervo sąrašą.</t>
  </si>
  <si>
    <t>Recommended evaluation methods: interview, review of documentation and inspection.
The actual staffing levels of hospitals during normal functioning may be lower than the planned staff- ing levels for a wide range of reasons – including funding shortages, security concerns, staff absenteeism etc. The availability of staff will have a significant bearing on the capacity of the hospital to deliver services in response to an emergency or disaster. Evaluators should determine the current workforce availability compared to service delivery requirements of all major departments (e.g. emergency medicine, surgery, internal medicine, orthopaedics, support services, security) during normal functioning (non-emergency). For example, if a department should have a staffing level of 10 staff and only 4 staff are available, the staff availability is 40%.</t>
  </si>
  <si>
    <r>
      <rPr>
        <i/>
        <sz val="10"/>
        <color rgb="FF808080"/>
        <rFont val="Arial"/>
      </rPr>
      <t xml:space="preserve">Safety ratings: Low = Less than 50% of staff are available to run each department adequately; Average = 50−80% of staff are available; High = 80−100% of staff are available.
</t>
    </r>
    <r>
      <rPr>
        <i/>
        <sz val="10"/>
        <color rgb="FF000000"/>
        <rFont val="Arial"/>
      </rPr>
      <t>Žemas = mažiau nei 50 % darbuotojų gali vykdyti veiklą; 
Vidutiniškai = 50–80% darbuotojų gali vykdyti veiklą; 
Aukštas = 80–100% darbuotojų gali vykdyti veiklą.</t>
    </r>
  </si>
  <si>
    <r>
      <rPr>
        <sz val="10"/>
        <color rgb="FF808080"/>
        <rFont val="Arial"/>
      </rPr>
      <t xml:space="preserve">131. Mobilization and recruitment of personnel during an emergency or disaster
</t>
    </r>
    <r>
      <rPr>
        <sz val="10"/>
        <color rgb="FF000000"/>
        <rFont val="Arial"/>
      </rPr>
      <t>131. Papildomo personalo pasitelkimas ekstremaliosios situacijos  metu</t>
    </r>
  </si>
  <si>
    <t xml:space="preserve">
1. Vertintojai turi patikrinti, ar įdiegtos budinčiojo ir nebudinčiojo personalo pasitelkimo ir įdarbinamo bei savanorių įdarbinimo ir apmokymo procedūros, kad būtų patenkinti didelės paklausos klinikinių ir pagalbinių paslaugų (pvz., skubios pagalbos skyriaus, chirurgijos, intensyviosios terapijos skyrių, apsaugos, vadybinės ir administracinės pagalbos) pajėgumų poreikiai. 
2. Vertintojai turėtų patikrinti, ar yra sudaryti ir tvarkomi personalo skubios pagalbos sąrašai. Šiuose sąrašuose turėtų būti nurodyti nuolat budintys darbuotojai, atliekantys pagrindinias funkcijas, skubiai reaguojant į ekstremaliąsias situacijas ir nelaimes, ir kiti darbuotojai, kurie bus pasitelkti atsižvelgiant į reagavimo mastą. Turi būti apsvarstytos strategijos, kaip užtikrinti darbuotojų budėjimą vakarais, savaitgaliais ir švenčių dienomis, taip pat būtinos paskatos (pvz., apmokėjimas už viršvalandžius), kaip tai apibrėžta Lietuvos Respublikos Darbo kodekse ir Lietuvos nacionalinės sveikatos sistemos šakos kolektyvinėje sutartyje. 
3. Kadangi įstaigose greitai keičiasi personalas, taip pat turi būti parengtas planas, pagal kurį įstaigos personalas būtų nuolat mokomas apie ESVP ir jo funkcijas, kai jis pradedamas taikyti. Personalo mokymas apie ekstremaliąsias situacijas ir nelaimes taip pat turI būti nuolatinė naujo personalo įvadinio mokymo dalis. </t>
  </si>
  <si>
    <t>Recommended evaluation methods: interview and review of documentation (including procedures).
Evaluators should verify that procedures are in place for the mobilization of existing on-duty and off-duty staff and recruitment and training of employable personnel and volunteers to meet surge capacity needs of high-demand clinical and support services (e.g. emergency department, surgery, intensive care units, security, managerial and administrative support). Evaluators should verify if staff emergency rosters exist and are maintained. These rosters should identify staff who are on call at all times for key roles for the immediate response to emergencies and disasters, and other staff who will be mobilized in accordance with the scale of the response. Strategies to address evening, weekend and holiday coverage, as well as necessary incentives (e.g. overtime pay), should be considered.</t>
  </si>
  <si>
    <r>
      <rPr>
        <i/>
        <sz val="10"/>
        <color rgb="FF808080"/>
        <rFont val="Arial"/>
      </rPr>
      <t xml:space="preserve">
Safety ratings: Low = Procedures do not exist or exist only in a document; Average = Procedures exist and personnel have been trained, but the human resources for an emergency situation are not available; High = Procedures exist, personnel have been trained, and the human resources are available to meet anticipated needs in an emergency.
</t>
    </r>
    <r>
      <rPr>
        <i/>
        <sz val="10"/>
        <color rgb="FF000000"/>
        <rFont val="Arial"/>
      </rPr>
      <t>Žemas = procedūros neegzistuoja arba yra tik dokumente; 
Vidutinis = procedūros egzistuoja ir personalas buvo apmokytas, bet nėra žmogiškųjų išteklių ekstremaliai situacijai;
Aukštas = procedūros yra, personalas buvo apmokytas, o žmogiškieji ištekliai yra prieinami numatytiems poreikiams patenkinti kritiniu atveju.</t>
    </r>
  </si>
  <si>
    <r>
      <rPr>
        <sz val="10"/>
        <color rgb="FF808080"/>
        <rFont val="Arial"/>
      </rPr>
      <t xml:space="preserve">132. Duties assigned to personnel for emergency or disaster response and recovery
</t>
    </r>
    <r>
      <rPr>
        <sz val="10"/>
        <color rgb="FF000000"/>
        <rFont val="Arial"/>
      </rPr>
      <t>132. Personalo pareigos, ekstremaliosios situacijos metu</t>
    </r>
  </si>
  <si>
    <t xml:space="preserve"> 
ESVP yra konkrečių nurodymų, kaip paskirstyti pareigas esamiems darbuotojams ir įstaigos išorės darbuotojams, kurie mobilizuojami ekstremalios situacijos metu. Vertintojai turėtų patikrinti, ar visi darbuotojai turi arba gaus rašytines instrukcijas (pvz., veiksmų kortelę, darbo veiksmų lapą) ir mokymus ir (arba) pratybas apie pareigas, kurias reikia atlikti ekstremaliosios situacijos metu. 
Kadangi įstaigose darbuotojų kaita yra nuolatinė, taip pat turėtų būti parengtas planas, pagal kurį įstaigos personalas būtų nuolat mokomas apie ESVP ir apie savo funkcijas, kai jis bus aktyvuotas. Personalo mokymas apie ekstremaliąsias situacijas ir nelaimes taip pat turėtų būti nuolatinė naujo personalo įvadinio mokymo dalis. 
 </t>
  </si>
  <si>
    <t>Recommended evaluation methods: interview and review of documentation (including procedures).
The emergency/disaster response plan includes specific instructions for assigning duties to existing staff and to personnel external to the hospital who are mobilized during the emergency. Evaluators should verify that all staff have, or will receive, written instructions (e.g. action card, job action sheet) and training and/or exercises on duties to be performed during an emergency.
As the turnover of staff in hospitals is rapid, a plan should also be in place to train hospital personnel continually on the emergency/disaster response plan and on their roles when it is activated. Training of staff for emergencies and disasters should also be a regular part of orientation for new staff.</t>
  </si>
  <si>
    <r>
      <rPr>
        <i/>
        <sz val="10"/>
        <color rgb="FF808080"/>
        <rFont val="Arial"/>
      </rPr>
      <t xml:space="preserve">
Safety ratings: Low = Emergency assignments do not exist or are not documented; Average = Duties are identified, some (but not all) personnel receive written assignments or training; High = Written duties are assigned, and training or an exercise is conducted for all personnel at least annually.
</t>
    </r>
    <r>
      <rPr>
        <i/>
        <sz val="10"/>
        <color rgb="FF000000"/>
        <rFont val="Arial"/>
      </rPr>
      <t>Žemas = ekstremaliųjų situacijų veiksmų kortelių nėra arba jie nėra dokumentuoti; Vidutinis = pareigos yra nustatytos, kai kurie (bet ne visi) darbuotojai gauna rašytines užduotis arba apmokomi; 
Aukštas = paskiriamos rašytinės pareigos ir bent kartą per metus organizuojami visų darbuotojų mokymai arba pratybos.</t>
    </r>
  </si>
  <si>
    <r>
      <rPr>
        <sz val="10"/>
        <color rgb="FF808080"/>
        <rFont val="Arial"/>
      </rPr>
      <t xml:space="preserve">133. Well-being of hospital personnel during an emergency or disaster
</t>
    </r>
    <r>
      <rPr>
        <sz val="10"/>
        <color rgb="FF000000"/>
        <rFont val="Arial"/>
      </rPr>
      <t>133. Įstaigos personalo būtinų poreikių užtikrinimas</t>
    </r>
  </si>
  <si>
    <t xml:space="preserve">
Vertintojai turėtų patikrinti, ar yra skirta vieta ir ar yra priemonės, kad įstaigos personalas galėtų pailsėti, miegoti, valgyti, gerti, laikytis religinių įsitikinimų ir patenkinti asmeninius poreikius ekstremaliosios situacijos metu.  
Didelio masto ekstremaliųjų situacijų, kai nukenčia personalo narių šeimos nariai, ESVP gali būti numatyta, kokią paramą (pvz., vaikų priežiūrą ar pagyvenusių asmenų priežiūrą) įstaiga gali suteikti artimiausiems šeimos nariams, kad personalas būtų skatinamas tęsti darbą. Jeigu įstaiga neturi tam reikalingų išteklių, ji turėtų turėti susitarimus su savivaldybe dėl paramos įstaigos personalo šeimos nariams. </t>
  </si>
  <si>
    <t xml:space="preserve"> Evaluators should verify if space has been designated and measures are available so hospital person
nel can rest, sleep, eat, drink, observe faith-based practices and meet personal needs during an emergency. 
In large-scale emergencies in which family members of staff are affected, plans should also consider what 
support (e.g. child care or elder care) the hospital can provide for immediate family members to encourage staff 
to continue working. If the hospital does not have resources for this, it should have arrangements with local 
social welfare groups which could consider giving priority to supporting family members of hospital staff.</t>
  </si>
  <si>
    <r>
      <rPr>
        <i/>
        <sz val="10"/>
        <color rgb="FF808080"/>
        <rFont val="Arial"/>
      </rPr>
      <t xml:space="preserve">Safety ratings: Low = A designated space and measures do not exist; Average = Space has been designated, but measures cover less than 72 hours; High = Measures are ensured for at least 72 hours.
</t>
    </r>
    <r>
      <rPr>
        <i/>
        <sz val="10"/>
        <color rgb="FF000000"/>
        <rFont val="Arial"/>
      </rPr>
      <t>Žemas = nėra paskirtos vietos ir priemonių, susitarimo su savivaldybe; 
Vidutinis = vieta įstaigoje paskirta/sudaryti susitarimai su savivaldybe, bet priemonės apima mažiau nei 72 valandas; 
Aukštas = priemonės užtikrinamos mažiausiai 72 valandas.</t>
    </r>
  </si>
  <si>
    <r>
      <rPr>
        <b/>
        <sz val="10"/>
        <color rgb="FF808080"/>
        <rFont val="Arial"/>
      </rPr>
      <t xml:space="preserve">4.5 Logistics and finance
</t>
    </r>
    <r>
      <rPr>
        <b/>
        <sz val="10"/>
        <color rgb="FF000000"/>
        <rFont val="Arial"/>
      </rPr>
      <t>4.5 Logistika ir finansai</t>
    </r>
  </si>
  <si>
    <r>
      <rPr>
        <sz val="10"/>
        <color rgb="FF808080"/>
        <rFont val="Arial"/>
      </rPr>
      <t xml:space="preserve">134. Agreements with local suppliers and vendors for emergencies and disasters
</t>
    </r>
    <r>
      <rPr>
        <sz val="10"/>
        <color rgb="FF000000"/>
        <rFont val="Arial"/>
      </rPr>
      <t>134. Sutartys su vietiniais tiekėjais ir pardavėjais ekstremaliųjų situacijų atvejais</t>
    </r>
  </si>
  <si>
    <t xml:space="preserve">
Vertintojai turėtų patikrinti, ar yra sudaryti susitarimai (pvz., sutartys, kiti susitarimai) su vietiniais tiekėjais, pardavėjais ir komunalinių paslaugų įmonėmis, siekiant užtikrinti būtiniausių vaistų, įrangos ir atsargų įsigijimą ir pristatymą trūkumo ar padidėjusios paklausos metu, ekstremaliųjų situacijų atveju. Vertintojai turėtų išsiaiškinti iš įstaigos personalo, ar yra tiekėjų ir pardavėjų sąrašas ir ar jie patikrino, ar tiekėjai ir pardavėjai turi susitarimų, kad galėtų veikti kritiniais atvejais. Vertintojai gali įvertinti balų vidurkį, jei kyla abejonių dėl pagrindinių pardavėjų ar tiekėjų veiklos pajėgumų ekstremaliosios situacijos atveju.</t>
  </si>
  <si>
    <t xml:space="preserve">
 Evaluators should verify that procedures are in place to ensure availability and access to ambulances 
and other vehicles and necessary modes of transportation for the movement of patients, staff, equipment 
and supplies during an emergency or disaster. Procedures should address the communications between 
hospitals, vehicles and personnel at the scene of the emergency, as well as coordination of patient distri
bution and referral. Safety and security procedures should apply to the use, storage and maintenance of 
vehicles. Evaluators should note that transport may be provided via land, water and air."
</t>
  </si>
  <si>
    <r>
      <rPr>
        <i/>
        <sz val="10"/>
        <color rgb="FF808080"/>
        <rFont val="Arial"/>
      </rPr>
      <t xml:space="preserve">Safety ratings: Low = No arrangements exist; Average = Arrangements exist, but are not fully operational; High = Arrangements exist and are fully operational.
</t>
    </r>
    <r>
      <rPr>
        <i/>
        <sz val="10"/>
        <color rgb="FF000000"/>
        <rFont val="Arial"/>
      </rPr>
      <t>Žemas = nėra susitarimų; 
Vidutinis = susitarimai egzistuoja, bet neveikia iki galo; 
Aukštas = susitarimai egzistuoja ir visiškai veikia.</t>
    </r>
  </si>
  <si>
    <r>
      <rPr>
        <sz val="10"/>
        <color rgb="FF808080"/>
        <rFont val="Arial"/>
      </rPr>
      <t xml:space="preserve">135. Transportation during an emergency
</t>
    </r>
    <r>
      <rPr>
        <sz val="10"/>
        <color rgb="FF000000"/>
        <rFont val="Arial"/>
      </rPr>
      <t xml:space="preserve"> 135. Pacientų, nukentėjusiųjų transportavimas</t>
    </r>
  </si>
  <si>
    <t xml:space="preserve">
Vertintojai turėtų patikrinti, ar yra nustatytos procedūros, užtikrinančios greitosios pagalbos automobilių ir kitų transporto priemonių bei būtinų transporto priemonių, skirtų pacientams, personalui, įrangai ir reikmenims pervežti ekstremalios situacijos ar nelaimės atveju, prieinamumą ir galimybę jais naudotis. Procedūros turėtų apimti ryšius tarp įstaigų, transporto priemonių ir personalo ekstremalios situacijos vietoje, taip pat pacientų paskirstymo. Saugos ir apsaugos procedūros turėtų būti taikomos transporto priemonių naudojimui, laikymui ir techninei priežiūrai. Vertintojai turėtų atkreipti dėmesį į tai, kad transportas gali būti teikiamas sausumos, vandens ir oro keliais.  </t>
  </si>
  <si>
    <t xml:space="preserve">
 Evaluators should verify that procedures are in place to ensure provision of food and water to patients 
and personnel during an emergency. Evaluators should confirm that there are measures for supplying and 
storing food and drinking-water during the emergency and that funds for food are included in the budget. 
They should consider the extra food and water requirements of hospital and ambulance staff, patients and 
volunteers who are mobilized for the emergency or disaster.
</t>
  </si>
  <si>
    <r>
      <rPr>
        <i/>
        <sz val="10"/>
        <color rgb="FF808080"/>
        <rFont val="Arial"/>
      </rPr>
      <t xml:space="preserve">Safety ratings: Low = Ambulances and other vehicles and modes of transportation are not available; Average = Some vehicles are available, but not in sufficient numbers for a major emergency or disaster; High = Appropriate vehicles in sufficient numbers are available during emergencies/disasters.
</t>
    </r>
    <r>
      <rPr>
        <i/>
        <sz val="10"/>
        <color rgb="FF000000"/>
        <rFont val="Arial"/>
      </rPr>
      <t>Žemas = greitosios pagalbos automobiliai ir kitos transporto priemonės bei transportavimo būdai nepasiekiami; 
Vidutinis = kai kurios transporto priemonės yra prieinamos, tačiau jų nėra pakankamai ekstremaliosios situacijos atvejui;  
Aukštas = ekstremaliosios situacijos atveju yra pakankamai tinkamų transporto priemonių.</t>
    </r>
  </si>
  <si>
    <r>
      <rPr>
        <sz val="10"/>
        <color rgb="FF808080"/>
        <rFont val="Arial"/>
      </rPr>
      <t xml:space="preserve">136. Food and drinking-water during an emergency
</t>
    </r>
    <r>
      <rPr>
        <sz val="10"/>
        <color rgb="FF000000"/>
        <rFont val="Arial"/>
      </rPr>
      <t>136. Maistas ir geriamasis vanduo ekstremaliosios situacijos atveju</t>
    </r>
  </si>
  <si>
    <t xml:space="preserve">
Vertintojai turėtų patikrinti, ar yra nustatyta tvarka, užtikrinanti maisto ir vandens tiekimą pacientams ir personalui ekstremalios padėties atveju. Vertintojai turėtų patvirtinti, kad yra priemonės maistui ir geriamajam vandeniui tiekti ir laikyti ekstremalios padėties atveju ir kad maistui skirti lėšos yra įtrauktos į biudžetą. Jie turėtų atsižvelgti į papildomus maisto ir vandens poreikius ligoninių ir greitosios pagalbos personalo, pacientų ir savanorių, mobilizuotų ekstremalios padėties ar nelaimės atveju.</t>
  </si>
  <si>
    <t xml:space="preserve">
 Evaluators should verify that the hospital has a specific budget and access to funds for use in the 
response to emergency and disaster situations, as well as for recovery. 
Evaluators should confirm that: 
• the budget is sufficient to implement measures outlined in the plan; 
• cash is available for immediate purchases, and there is a list of suppliers that will extend credit to 
the hospital;
 • the quantity and availability of medical equipment and supplies are known.
 Hospitals should also have additional financial resources calculated annually for the overall emer
gency and disaster risk management programme, including preparedness measures.
</t>
  </si>
  <si>
    <r>
      <rPr>
        <i/>
        <sz val="10"/>
        <color rgb="FF808080"/>
        <rFont val="Arial"/>
      </rPr>
      <t xml:space="preserve">Safety ratings: Low = Procedures for food and drinking-water for emergencies are non-existent; Average = Procedures exist, food and drinking-water is guaranteed for less than 72 hours; High = Food and drinking-water for emergencies is guaranteed for at least 72 hours.
</t>
    </r>
    <r>
      <rPr>
        <i/>
        <sz val="10"/>
        <color rgb="FF000000"/>
        <rFont val="Arial"/>
      </rPr>
      <t>Žemas = maisto ir geriamojo vandens procedūrų, skirtų ekstremaliosioms situacijoms, nėra; 
Vidutinis = procedūros yra, maistas ir geriamasis vanduo garantuojamas mažiau nei 72 valandas; 
Aukštas = maistui ir geriamajam vandeniui Ektremaliųjų situacijų atvejais garantuojama mažiausiai 72 valandas.</t>
    </r>
  </si>
  <si>
    <r>
      <rPr>
        <sz val="10"/>
        <color rgb="FF808080"/>
        <rFont val="Arial"/>
      </rPr>
      <t xml:space="preserve">137. Financial resources for emergencies and disasters
</t>
    </r>
    <r>
      <rPr>
        <sz val="10"/>
        <color rgb="FF000000"/>
        <rFont val="Arial"/>
      </rPr>
      <t>137. Finansiniai ištekliai ekstremaliųjų situacijų atveju</t>
    </r>
  </si>
  <si>
    <t xml:space="preserve">
Vertintojai turėtų patikrinti, ar įstaiga turi nusistačiusi biudžetą ir galimybę naudotis lėšomis reaguojant į ekstremaliąsiąs situacijas ir atsikūrimui po jų.
Vertintojai turėtų patvirtinti, kad:
1. Biudžeto pakanka ESVP numatytoms priemonėms įgyvendinti;
 2. Iš karto galima įsigyti grynųjų, yra tiekėjų, kurie skirs kreditą įstaigai, sąrašas;
 3. Žinomas medicinos įrangos ir reikmenų kiekis ir prieinamumas.
Įstaiga taip pat turėtų turėti papildomų finansinių išteklių, kasmet apskaičiuojamų bendrai nelaimių rizikos valdymo programa, įskaitant pasirengimo priemones.</t>
  </si>
  <si>
    <t xml:space="preserve">
 Evaluators should verify that procedures exist to ensure operational continuity of essential clinical sup
port or ancillary services (e.g. laboratory, radiology, pharmacy) during an emergency. Evaluators should de
termine whether staff have been trained in these procedures and resources can be mobilized at all times.
</t>
  </si>
  <si>
    <r>
      <rPr>
        <i/>
        <sz val="10"/>
        <color rgb="FF808080"/>
        <rFont val="Arial"/>
      </rPr>
      <t xml:space="preserve">Safety ratings: Low = Emergency budget or mechanism to access emergency funds is not in place; Average = Funds are budgeted and mechanisms are available but cover less than 72 hours; High = Sufficient funds are guaranteed for 72 hours or more.
</t>
    </r>
    <r>
      <rPr>
        <i/>
        <sz val="10"/>
        <color rgb="FF000000"/>
        <rFont val="Arial"/>
      </rPr>
      <t>Žemas = biudžetas nesuplanuotas arba lėšų gavimo mechanizmas nėra sukurtas; Vidutinis = lėšos yra įtrauktos į biudžetą ir mechanizmai yra prieinami, tačiau jie apima mažiau nei 72 valandas; 
Aukštas = pakankamai lėšų garantuojama 72 valandoms ar ilgiau.</t>
    </r>
  </si>
  <si>
    <r>
      <rPr>
        <b/>
        <sz val="10"/>
        <color rgb="FF808080"/>
        <rFont val="Arial"/>
      </rPr>
      <t xml:space="preserve">4.6 Patient care and support services
</t>
    </r>
    <r>
      <rPr>
        <b/>
        <sz val="10"/>
        <color rgb="FF000000"/>
        <rFont val="Arial"/>
      </rPr>
      <t>4.6 Pacientų priežiūros ir pagalbos paslaugos</t>
    </r>
  </si>
  <si>
    <r>
      <rPr>
        <sz val="10"/>
        <color rgb="FF808080"/>
        <rFont val="Arial"/>
      </rPr>
      <t xml:space="preserve">138. Continuity of emergency and critical care services
</t>
    </r>
    <r>
      <rPr>
        <sz val="10"/>
        <color rgb="FF000000"/>
        <rFont val="Arial"/>
      </rPr>
      <t>138. Įstaigoje numatytos kritinių paslaugų užtikrinimo procedūros</t>
    </r>
  </si>
  <si>
    <t xml:space="preserve">
Vertintojai turėtų patikrinti, ar yra procedūros, užtikrinančios skubios ir kritinės pagalbos paslaugų teikimo tęstinumą vakarais, savaitgaliais ir švenčių dienomis (pvz., skubios pagalbos skyrius, intensyviosios terapijos skyrius, operacinė ir paslaugos) ekstremalių situacijų ir nelaimių atveju. 
Vertintojai turėtų nustatyti, ar personalas yra apmokytas šių procedūrų ir ar išteklius galima mobilizuoti bet kuriuo metu. Įstaigos personalas turi būti apmokytas šių procedūrų, kad galėtų būti mobilizuotas bet kuriuo metu. Įstaigos turėtų iš anksto nustatyti nebūtinas teikti paslaugas, kurios gali būti sustabdytos siekiant maksimaliai padidinti išteklius (pvz., personalą, klinikinę pagalbą, finansinius išteklius) kritinėms paslaugoms teikti ekstremalių situacijų ir nelaimių atveju.   </t>
  </si>
  <si>
    <t xml:space="preserve">
 Evaluators should verify whether procedures exist to ensure operational continuity of emergency and 
critical care services on evenings, weekends and holidays (e.g. emergency room, intensive care unit, op
erating theatre and services) for emergency and disaster situations. Evaluators should determine whether 
staff have been trained in these procedures and whether resources can be mobilized at all times. Hospitals 
should identify in advance non-essential hospital services that can be suspended in order to maximize 
resources (e.g. staff, clinical support, financial) for critical services during emergencies and disasters."
</t>
  </si>
  <si>
    <r>
      <rPr>
        <i/>
        <sz val="10"/>
        <color rgb="FF808080"/>
        <rFont val="Arial"/>
      </rPr>
      <t xml:space="preserve">
Safety ratings: Low = Procedures do not exist or exist only as a document; Average = Procedures exist, personnel have been trained but would not be available at all times; High = Procedures exist, personnel have been trained, and resources are available to implement procedures at maximum hospital capacity for emergency and disaster situations at all times.
</t>
    </r>
    <r>
      <rPr>
        <i/>
        <sz val="10"/>
        <color rgb="FF000000"/>
        <rFont val="Arial"/>
      </rPr>
      <t>Žemas = procedūros neegzistuoja arba egzistuoja tik kaip dokumentas; 
Vidutinis = procedūros egzistuoja, personalas buvo apmokytas, bet ne visada pasiekiamas; 
Aukštas = procedūros yra, personalas buvo apmokytas, o ištekliai yra prieinami procedūroms įgyvendinti esant maksimaliam įstaigos pajėgumui ekstremaliose situacijose atveju.</t>
    </r>
  </si>
  <si>
    <r>
      <rPr>
        <sz val="10"/>
        <color rgb="FF808080"/>
        <rFont val="Arial"/>
      </rPr>
      <t xml:space="preserve">139. Continuity of essential clinical support services
</t>
    </r>
    <r>
      <rPr>
        <sz val="10"/>
        <color rgb="FF000000"/>
        <rFont val="Arial"/>
      </rPr>
      <t>139. Pagrindinių klinikinės pagalbos paslaugų tęstinumas</t>
    </r>
  </si>
  <si>
    <t xml:space="preserve">
Vertintojai turėtų patikrinti, ar yra procedūros, užtikrinančios būtinos klinikinės pagalbos ar pagalbinių paslaugų (pvz., laboratorijos, radiologijos, vaistinės) veiklos tęstinumą ekstremalios situacijos atveju. Vertintojai turėtų nustatyti ar personalas buvo apmokytas šių procedūrų ir ar ištekliai gali būti mobilizuoti bet kuriuo metu. 
  ekstremaliosios situacijos metu. Vertintojai turėtų nustatyti, ar darbuotojai buvo apmokyti atlikti šias procedūras ir ar visada galima sutelkti išteklius.</t>
  </si>
  <si>
    <t xml:space="preserve">
 Evaluators should verify that procedures exist to ensure operational continuity of essential clinical sup
port or ancillary services (e.g. laboratory, radiology, pharmacy) during an emergency. Evaluators should de
termine whether staff have been trained in these procedures and resources can be mobilized at all times."
</t>
  </si>
  <si>
    <r>
      <rPr>
        <i/>
        <sz val="10"/>
        <color rgb="FF808080"/>
        <rFont val="Arial"/>
      </rPr>
      <t xml:space="preserve">Safety ratings: Low = Procedures do not exist or exist only as a document; Average = Procedures exists and personnel have been trained but would not be available at all times; High = Procedures exists, personnel have been trained, and resources are available to implement procedures at maximum hospital capacity for emergency and disaster situations at all times.
</t>
    </r>
    <r>
      <rPr>
        <i/>
        <sz val="10"/>
        <color rgb="FF000000"/>
        <rFont val="Arial"/>
      </rPr>
      <t>Žemas = procedūros neegzistuoja arba egzistuoja tik kaip dokumentas; 
Vidutinis = procedūros egzistuoja ir personalas buvo apmokytas, bet ne visada pasiekiamas; 
Aukštas = procedūros yra, personalas buvo apmokytas, o ištekliai yra prieinami procedūroms įgyvendinti maksimaliai išnaudojus įstaigos  pajėgumą ekstremsliose situacijos atveju.</t>
    </r>
  </si>
  <si>
    <r>
      <rPr>
        <sz val="10"/>
        <color rgb="FF808080"/>
        <rFont val="Arial"/>
      </rPr>
      <t xml:space="preserve">140. Expansion of usable space for mass casualty incidents
</t>
    </r>
    <r>
      <rPr>
        <sz val="10"/>
        <color rgb="FF000000"/>
        <rFont val="Arial"/>
      </rPr>
      <t>140. Alternatyvių vietų numatymas masininių nelaimių atvejais</t>
    </r>
  </si>
  <si>
    <t xml:space="preserve">
Vertintojai turėtų patikrinti, ar yra nustatyta tvarka, kaip padidinti erdvę ir suteikti galimybę naudotis papildomomis lovomis masinių nelaimingų atsitikimų atveju, t. y. kai pacientų skaičius viršija įprastą skaičių. Plėtros zonos turėtų būti nustatytos prieš įvykį, ir šios zonos turėtų būti aiškiai pažymėtos. Vertintojai turėtų patikrinti, ar personalas buvo apmokytas, ar buvo išbandyta naudojamų papalpų plėtros tvarka ir ar yra pakankamai išteklių. Naudojamų patalpų plėtros procedūros turėtų būti įtrauktos į įstaigos pratybas.  </t>
  </si>
  <si>
    <t xml:space="preserve">
 Evaluators should verify that procedures are in place to expand space and provide access to extra beds 
for mass casualty incidents – i.e. when the number of patients exceeds normal capacity. Expansion areas 
should be identified before the event and these areas should be clearly signed. Evaluators should verify that 
staff have been trained, the procedures for expanding space have been tested and that adequate resources 
are available for implementation. Procedures for expansion of capacity should be part of hospital exercises.
 Safety ratings for item No. 140: Low = Space for expansion has not been identified; Average = Space has 
been identified; equipment, supplies and procedures are available to carry out the expansion and staff have been 
trained, but testing has not been conducted; High = Procedures exist and have been tested, personnel have been 
trained, and equipment, supplies and other resources are available to carry out the expansion of space."
</t>
  </si>
  <si>
    <r>
      <rPr>
        <i/>
        <sz val="10"/>
        <color rgb="FF808080"/>
        <rFont val="Arial"/>
      </rPr>
      <t xml:space="preserve">Safety ratings: Low = Space for expansion has not been identified; Average = Space has been identified; equipment, supplies and procedures are available to carry out the expansion and staff have been trained, but testing has not been conducted; High = Procedures exist and have been tested, personnel have been trained, and equipment, supplies and other resources are available to carry out the expansion of space.
</t>
    </r>
    <r>
      <rPr>
        <i/>
        <sz val="10"/>
        <color rgb="FF000000"/>
        <rFont val="Arial"/>
      </rPr>
      <t>Žemas = erdvės plėtrai nenustatyta; 
Vidutinis  = erdvė nustatyta; yra įranga, reikmenys ir procedūros plėtrai atlikti, o darbuotojai buvo apmokyti, tačiau bandymai nebuvo atlikti; 
Aukštas = procedūros egzistuoja ir buvo išbandytos, personalas buvo apmokytas, o įranga, reikmenys ir kiti ištekliai erdvės išplėtimui atlikti.</t>
    </r>
  </si>
  <si>
    <r>
      <rPr>
        <sz val="10"/>
        <color rgb="FF808080"/>
        <rFont val="Arial"/>
      </rPr>
      <t xml:space="preserve">141. Triage for major emergencies and disasters
</t>
    </r>
    <r>
      <rPr>
        <sz val="10"/>
        <color rgb="FF000000"/>
        <rFont val="Arial"/>
      </rPr>
      <t>141. Triažas didelių ekstremalių situacijų  atveju</t>
    </r>
  </si>
  <si>
    <t xml:space="preserve">
Vertintojai turėtų patikrinti, ar yra skirta vieta ir ar personalas yra apmokytas atlikti triažą didelės ekstremalios situacijos ar nelaimės atveju. Triažo procedūros didelės ekstremalios situacijos ar nelaimės atveju turėtų būti išbandytos, o triažui atlikti turėtų būti skirti ištekliai (pvz., personalas, medžiagos). 
Jei gali būti cheminių ar radioaktyvių medžiagų, triažas turėtų būti atliekamas už įstaigos ribų ir prieš pacientams patekant į skubios pagalbos skyrių. 
</t>
  </si>
  <si>
    <t xml:space="preserve">
 Evaluators should verify that space has been designated and personnel have been trained to carry out 
triage in a major emergency/disaster situation. The triage procedures for a major emergency or disaster 
should have been tested and there should be resources (e.g. staff, materials) available to conduct triage. 
In the event that chemical or radioactive materials may be present, triage should take place outside the 
hospital and before patients enter the emergency department."
</t>
  </si>
  <si>
    <r>
      <rPr>
        <i/>
        <sz val="10"/>
        <color rgb="FF808080"/>
        <rFont val="Arial"/>
      </rPr>
      <t xml:space="preserve">
Safety ratings: Low = Designated triage location or procedures do not exist; Average = Triage location and procedures exist and personnel have been trained, but procedures have not been tested for emergency and disaster situations; High = Location and procedures exist and have been tested, personnel have been trained, and resources are in place to implement at maximum hospital capacity in emergency and disaster situations.
</t>
    </r>
    <r>
      <rPr>
        <i/>
        <sz val="10"/>
        <color rgb="FF000000"/>
        <rFont val="Arial"/>
      </rPr>
      <t>Žemas = nėra paskirtos skirstymo vietos arba procedūrų; 
Vidutinis = triažo vieta ir procedūros egzistuoja, o personalas buvo apmokytas, tačiau procedūros nebuvo išbandytos; 
Aukštas = vieta ir procedūros egzistuoja ir buvo išbandytos, personalas buvo apmokytas, o ištekliai yra skirti maksimaliam įstaigos pajėgumui įgyvendinti ekstremalių jų situacijų atveju.
*JEIGU ĮSTAIGA ŠIOS VEIKLOS NEVYKDO, PALIKITE TUŠČIUS LANGELIUS</t>
    </r>
  </si>
  <si>
    <r>
      <rPr>
        <sz val="10"/>
        <color rgb="FF808080"/>
        <rFont val="Arial"/>
      </rPr>
      <t xml:space="preserve">142. Triage tags and other logistical supplies for mass casualty incidents
</t>
    </r>
    <r>
      <rPr>
        <sz val="10"/>
        <color rgb="FF000000"/>
        <rFont val="Arial"/>
      </rPr>
      <t>142. Rūšiavimo kortelės ir kiti logistikos reikmenys masinių ekstremaliųjų situacijų atveju</t>
    </r>
  </si>
  <si>
    <t xml:space="preserve">
Įstaigai reikia įvairių priemonių, kad būtų galima valdyti masines nelaimes. 
Tai apima triažo žymėjimą, diagramas, liemenes ir žymėjimo juostas triažo zonoms. Vertintojai turėtų patikrinti, ar skubios pagalbos skyrius išdalina ir naudoja triažo žymes masinių nelaimių atveju. Vertintojai turėtų įstaigos saugos indeksas VERTINTOJŲ VADOVAS 126 patikrinti šių priemonių poreikį esant maksimaliam įstaigos pajėgumui, atsižvelgiant į įstaigos teikiamų paslaugų rūšis ir papildomus pajėgumus, reikalingus reaguoti į ekstremalias situacijas ir nelaimes. Vertintojai turėtų patikrinti, ar šių priemonių atsargos pakankamos bent 72 valandoms, kad įstaiga galėtų teikti paslaugas ekstremalios situacijos ar nelaimės atveju. 
</t>
  </si>
  <si>
    <t xml:space="preserve">
 A hospital emergency department requires a wide range of supplies to manage a mass casualty in
cident. These include triage tags, charts, vests and marking tape for triage areas. Evaluators should verify 
that the emergency department distributes and uses triage tags in case of mass casualties. Evaluators should 125 Hospital Safety Index  GUIDE FOR EVALUATORS 
verify the level of the demand for these supplies at the maximum capacity of the hospital, taking into ac
count the types of services provided by the hospital and the additional capacity required to respond to 
emergencies and disasters. Evaluators should check that the availability of these supplies will cover the 
planned maximum capacity for at least 72 hours to ensure that the hospital can sustain the provision of 
services in an emergency or disaster situation."
</t>
  </si>
  <si>
    <r>
      <rPr>
        <i/>
        <sz val="10"/>
        <color rgb="FF808080"/>
        <rFont val="Arial"/>
      </rPr>
      <t xml:space="preserve">Safety ratings: Low = Nonexistent; Average = Supply covers less than 72 hours of maximum hospital capacity; High = Supply guaranteed for at least 72 hours of maximum hospital capacity.
</t>
    </r>
    <r>
      <rPr>
        <i/>
        <sz val="10"/>
        <color rgb="FF000000"/>
        <rFont val="Arial"/>
      </rPr>
      <t>Žemas = nėra;
Vidutinis =  teikimas apima mažaiau nei 72 val. didžiausio įstaigos pajėgumo;
Aukštas = teikiamas garantuotas, mažiausiai 72 val. maksimaliam įstaigos pajėgumui.
*JEIGU ĮSTAIGA ŠIOS VEIKLOS NEVYKDO, PALIKITE TUŠČIUS LANGELIUS</t>
    </r>
  </si>
  <si>
    <r>
      <rPr>
        <sz val="10"/>
        <color rgb="FF808080"/>
        <rFont val="Arial"/>
      </rPr>
      <t xml:space="preserve">143. System for referral, transfer and reception of patients
</t>
    </r>
    <r>
      <rPr>
        <sz val="10"/>
        <color rgb="FF000000"/>
        <rFont val="Arial"/>
      </rPr>
      <t>143. Pacientų siuntimo, perdavimo ir priėmimo sistema</t>
    </r>
  </si>
  <si>
    <t xml:space="preserve">
Vertintojai turėtų patikrinti, ar įstaiga turi dokumentais patvirtintus pacientų priėmimo ir nukreipimo kriterijus ekstremaliosios situacijos atveju. Plane numatytos konkrečios pacientų pervežimo ir priėmimo iš ir į kitas sveikatos priežiūros įstaigas geografinėje vietovėje, kurioje yra įstaiga, ir už jos ribų.  
</t>
  </si>
  <si>
    <t xml:space="preserve">
 Evaluators should verify that the hospital has documented criteria for receiving and referring patients dur
ing an emergency or disaster. The plan includes specific procedures for the transfer and reception of patients to 
and from other health facilities within and outside the geographical area where the hospital is located."
</t>
  </si>
  <si>
    <r>
      <rPr>
        <i/>
        <sz val="10"/>
        <color rgb="FF808080"/>
        <rFont val="Arial"/>
      </rPr>
      <t xml:space="preserve">Safety ratings: Low = Procedures do not exist or exist only as a document; Average = Procedures exist and personnel have been trained, but procedures have not been tested for emergency or disaster situations; High = Procedures exist and have been tested, personnel have been trained, and resources are available to implement measures at maximum hospital capacity in emergency or disaster situations.
</t>
    </r>
    <r>
      <rPr>
        <i/>
        <sz val="10"/>
        <color rgb="FF000000"/>
        <rFont val="Arial"/>
      </rPr>
      <t>Žemas = procedūros neegzistuoja arba egzistuoja tik kaip dokumentas; 
Vidutinis = procedūros egzistuoja ir personalas buvo apmokytas, tačiau procedūros nebuvo išbandytos ektremaliųjų situacijų metu;  
Aukštas = procedūros egzistuoja ir buvo išbandytos, personalas buvo apmokytas, o ištekliai yra skirti maksimaliam įstaigos pajėgumui įgyvendinti ekstremaliosios situacijos atveju.</t>
    </r>
  </si>
  <si>
    <r>
      <rPr>
        <sz val="10"/>
        <color rgb="FF808080"/>
        <rFont val="Arial"/>
      </rPr>
      <t xml:space="preserve">144. Infection surveillance, prevention, and control procedures
</t>
    </r>
    <r>
      <rPr>
        <sz val="10"/>
        <color rgb="FF000000"/>
        <rFont val="Arial"/>
      </rPr>
      <t>144. Infekcijų priežiūros, prevencijos ir kontrolės procedūros</t>
    </r>
  </si>
  <si>
    <t xml:space="preserve">
Vertintojai turėtų patikrinti ar yra parengta infekcijų prevencijos ir kontrolės tvarka, įskaitant susijusius teis4s aktus, procedūras ir priemones. Tvarka turėtų apimti standartines atsargumo priemones, stacionarią stebėseną ir ypatingai užkrečiamų ligų kontrolės priemones. Turėtų būti vykdoma aktyvi personalo mokymo programa infekcijų prevencijos ir kontrolės procedūrų srityje. Papildomi ištekliai turėtų apimti atsargas ekstremalioms situacijoms, įskaitant epidemijas ir pandemijas, bei papildomą valymo personalą. </t>
  </si>
  <si>
    <t xml:space="preserve">
 Evaluators should verify that an infection prevention and control programme – including related poli
cies, procedures and measures – is in place. The programme should address standard precautions, hospital
based surveillance and measures for highly infectious diseases. There should be an active programme of staff 
training in infection prevention and control procedures. Additional resources should include the availability 
of supplies for emergency situations, including epidemics and pandemics, and extra cleaning staf"
</t>
  </si>
  <si>
    <r>
      <rPr>
        <i/>
        <sz val="10"/>
        <color rgb="FF808080"/>
        <rFont val="Arial"/>
      </rPr>
      <t xml:space="preserve">Safety ratings: Low = Policies and procedures do not exist; standard precautions for infection prevention and control are not followed routinely; Average = Policies and procedures exist, standard precautions are routinely followed, personnel have been trained, but the level of resources required for emergency and disaster situations, including epidemics, is not available; High = Policies and procedures exist, infection prevention and control measures are in place, personnel have been trained, and resources are available to implement measures at maximum hospital capacity in emergency and disaster situations.
</t>
    </r>
    <r>
      <rPr>
        <i/>
        <sz val="10"/>
        <color rgb="FF000000"/>
        <rFont val="Arial"/>
      </rPr>
      <t>Žemas = politikos ir procedūrų nėra; standartinių atsargumo priemonių infekcijų prevencijai ir kontrolei nesilaikoma įprastai; 
Vidutinis = politika ir procedūros egzistuoja, įprastai laikomasi standartinių atsargumo priemonių, personalas buvo apmokytas, tačiau ekstremaliosioms situacijoms  įskaitant epidemijas, reikalingų išteklių lygis nėra prieinamas; 
Aukštas = yra politika ir procedūros, taikomos infekcijų prevencijos ir kontrolės priemonės, personalas buvo apmokytas ir yra išteklių, kad būtų galima įgyvendinti maksimalius įstaigos pajėgumus ekstremaliosios situacijos atveju</t>
    </r>
  </si>
  <si>
    <r>
      <rPr>
        <sz val="10"/>
        <color rgb="FF808080"/>
        <rFont val="Arial"/>
      </rPr>
      <t xml:space="preserve">145. Psychosocial services
</t>
    </r>
    <r>
      <rPr>
        <sz val="10"/>
        <color rgb="FF000000"/>
        <rFont val="Arial"/>
      </rPr>
      <t>145. Psichosocialinės pagalbos teikimas</t>
    </r>
  </si>
  <si>
    <t xml:space="preserve">
Vertintojai turėtų patikrinti, ar yra nustatyta tvarka, kaip teikti psichosocialinę pagalbą, vertinti ir gydyti pacientus, jų šeimas ir personalą ekstremalių situacijų ir nelaimių atveju. Vertintojai turėtų peržiūrėti atitinkamą planą ir nustatyti, ar personalas buvo apmokytas ir ar įstaiga turi reikiamus išteklius planui įgyvendinti. </t>
  </si>
  <si>
    <t xml:space="preserve">
 Evaluators should verify that procedures are in place for delivery of psychosocial support, assessment 
and treatment services to patients, families and staff during emergency and disaster situations. Evaluators 
should review the corresponding plan and determine if staff have received training and if the hospital has 
the necessary resources to implement the plan.
</t>
  </si>
  <si>
    <r>
      <rPr>
        <i/>
        <sz val="10"/>
        <color rgb="FF808080"/>
        <rFont val="Arial"/>
      </rPr>
      <t xml:space="preserve">Safety ratings: Low = Procedures do not exist or exist only as a document; Average = Procedures exist and personnel have been trained, but the level of resources required for emergency and disaster situations is not available; High = Procedures exist, personnel have been trained, and resources are available for implementation of procedures at maximum hospital capacity in emergency and disaster situations.
</t>
    </r>
    <r>
      <rPr>
        <i/>
        <sz val="10"/>
        <color rgb="FF000000"/>
        <rFont val="Arial"/>
      </rPr>
      <t xml:space="preserve">Žemas = procedūros neegzistuoja arba egzistuoja tik kaip dokumentas; 
Vidutinis = procedūros egzistuoja ir personalas buvo apmokytas, tačiau ekstremaliosioms situacijoms reikalingų išteklių lygio nėra; 
Aukštas = procedūros yra, personalas buvo apmokytas ir yra išteklių procedūroms įgyvendinti esant maksimaliam įstaigos pajėgumui Ekstremaliose situacijose. </t>
    </r>
  </si>
  <si>
    <r>
      <rPr>
        <sz val="10"/>
        <color rgb="FF808080"/>
        <rFont val="Arial"/>
      </rPr>
      <t xml:space="preserve">146. Post-mortem procedures in a mass fatality incident
</t>
    </r>
    <r>
      <rPr>
        <sz val="10"/>
        <color rgb="FF000000"/>
        <rFont val="Arial"/>
      </rPr>
      <t>146. Mirusiujų kūnų laikymas</t>
    </r>
  </si>
  <si>
    <t xml:space="preserve">
Vertintojai turėtų patikrinti, ar yra nustatytos procedūros, skirtos tinkamai tvarkyti mirusiųjų kūnus, įskaitant laikiną mirusiųjų kūnų saugojimą, įvykus masiniam mirtingumui. Procedūros gali apimti vietoje arba už jos ribų atliekamus veiksmus, skirtus padidinti laidojimo paslaugų pajėgumus, šaldymo įrenginius, personalo skaičių ir kompetenciją (pvz., nelaimės aukų identifikavimas). Turėtų būti stengiamasi užtikrinti tinkamą elgesį su mirusiaisiais, ypač atsižvelgiant į religinius ir kultūrinius lūkesčius. </t>
  </si>
  <si>
    <t xml:space="preserve">
 Evaluators should verify that procedures are in place for appropriate management of dead bodies, 
including temporary storage of cadavers, during a mass fatality incident. The procedures may include on
site or off-site arrangements to increase mortuary capacity, cold storage facilities and levels of staffing and 
expertise (e.g. disaster victim identification). Efforts should be made to ensure appropriate handling of 
the dead with particular regard for religious and cultural expectations. Mortuary staff should be trained in 
applying these procedures.
</t>
  </si>
  <si>
    <r>
      <rPr>
        <i/>
        <sz val="10"/>
        <color rgb="FF808080"/>
        <rFont val="Arial"/>
      </rPr>
      <t xml:space="preserve">Safety ratings: Low = Procedures for a mass fatality incident do not exist or exist only as a document; Average = Procedures exist and personnel have been trained, but the level of resources required for emergency and disaster situations is not available; High = Procedures exist, personnel have been trained, and resources are available for implementation of procedures at maximum hospital capacity in emergency and disaster situations.
</t>
    </r>
    <r>
      <rPr>
        <i/>
        <sz val="10"/>
        <color rgb="FF000000"/>
        <rFont val="Arial"/>
      </rPr>
      <t xml:space="preserve">Žemas = masinio mirtingumo incidento procedūros neegzistuoja arba egzistuoja tik kaip dokumentas; 
Vidutinis = Procedūros egzistuoja ir personalas buvo apmokytas, tačiau ekstremaliųjų situacijų atveju reikalingų išteklių lygio nėra; 
Aukštas = Procedūros yra, personalas buvo apmokytas ir yra išteklių procedūroms įgyvendinti esant maksimaliam įstaigos pajėgumui ekstremaliosiose situacijose.
</t>
    </r>
    <r>
      <rPr>
        <i/>
        <sz val="10"/>
        <color rgb="FF808080"/>
        <rFont val="Arial"/>
      </rPr>
      <t xml:space="preserve">
</t>
    </r>
    <r>
      <rPr>
        <i/>
        <sz val="10"/>
        <color rgb="FF000000"/>
        <rFont val="Arial"/>
      </rPr>
      <t>*JEIGU ĮSTAIGA ŠIOS VEIKLOS NEVYKDO, PALIKITE TUŠČIUS LANGELIUS</t>
    </r>
  </si>
  <si>
    <r>
      <rPr>
        <b/>
        <sz val="10"/>
        <color rgb="FF808080"/>
        <rFont val="Arial"/>
      </rPr>
      <t xml:space="preserve">4.7 Evacuation, decontamination and security
</t>
    </r>
    <r>
      <rPr>
        <b/>
        <sz val="10"/>
        <color rgb="FF000000"/>
        <rFont val="Arial"/>
      </rPr>
      <t>4.7 Evakuacija, nukenksminimas ir saugumas</t>
    </r>
  </si>
  <si>
    <r>
      <rPr>
        <sz val="10"/>
        <color rgb="FF808080"/>
        <rFont val="Arial"/>
      </rPr>
      <t xml:space="preserve">147. Evacuation plan
</t>
    </r>
    <r>
      <rPr>
        <sz val="10"/>
        <color rgb="FF000000"/>
        <rFont val="Arial"/>
      </rPr>
      <t>147. Evakuacijos planas</t>
    </r>
  </si>
  <si>
    <t xml:space="preserve">
Įstaigos rengia evakavimo planus ekstremaliųjų situacijų atvejais atsižvelgiant į evakavimo planą mobilizacijos atveju.
Evakavimo planas turi apimti:
-	Informavimo ir koordinavimo procedūras; 
-	Pacientų išrašymo procesą; 
-	Techninį pasirengimą evakuacijai; 
-	Evakuacijos veiksmus ir atsakomybių paskirstymą.
 Suderinusisi su savivaldybe įstaiga turi numatyti: evakuacijos principus, vykdytojus, evakuavimo vietą, transporto priemones, evakuacijos principus, medicinos pagalbą evakuojamiems pacientams.
Vertintojai turėtų patikrinti kriterijus ir procedūras, taikomus pilnai ir dalinei įstaigos evakuacijai.
Turėtų būti vertinamas personalo mokymas ir evakuacijos pratybų reguliarumas.
Evakavimo planas turi apimti kelis svarbius aspektus, kad būtų užtikrintas sklandus ir saugus procesas. Pirmiausia, svarbu nustatyti evakuacijos principus, kurie apimtų saugumo užtikrinimą ir greitą reagavimą į situaciją. Evakuacijos vykdytojai turi būti aiškiai paskirstyti pagal jų funkcijas, nurodant atsakingus asmenis ir jų atsakomybes. Evakavimo vieta turi būti pasirinkta atsižvelgiant į saugumą ir lengvą prieinamumą, o transporto priemonės – parengtos ir pasiekiamos bet kuriuo metu, kad užtikrintų greitą žmonių perkėlimą.
Personalo evakavimo tvarka turi būti aiškiai apibrėžta, nustatant prioritetus ir laikantis aiškių taisyklių, kas ir kaip turi elgtis evakuacijos metu. Be to, būtina numatyti medicinos įrangos ir turto evakavimo tvarką, užtikrinant, kad būtina įranga ir svarbus turtas būtų perkelti į saugią vietą. Ypatingas dėmesys turi būti skiriamas medicininės pagalbos suteikimui evakuojamiems pacientams, užtikrinant, kad jų sveikatai ir gerovei būtų teikiama reikiama pagalba visos evakuacijos metu. Visos šios procedūros turi būti aiškiai informuojamos ir koordinuojamos, kad būtų pasiektas maksimalus efektyvumas ir saugumas, įskaitant pacientų išrašymo procesą, techninį pasirengimą ir atsakomybių paskirstymą.
</t>
  </si>
  <si>
    <t xml:space="preserve">
 Evaluators should verify criteria and procedures for vertical, horizontal and partial evacuation of 
patients, visitors and staff to a safe location with the necessary medical, logistical and administrative sup
port. The criteria should enable triage for evacuation of patients. Training of staff and the regularity of 
evacuation drills should be evaluated"
</t>
  </si>
  <si>
    <r>
      <rPr>
        <i/>
        <sz val="10"/>
        <color rgb="FF808080"/>
        <rFont val="Arial"/>
      </rPr>
      <t xml:space="preserve">Safety ratings: Low = Plan does not exist or exists only as a document; Average = Plan exists and personnel have been trained in procedures, but tests are not conducted regularly; High = Plan exists, personnel have been trained, and evacuation drills are held at least annually.
</t>
    </r>
    <r>
      <rPr>
        <i/>
        <sz val="10"/>
        <color rgb="FF000000"/>
        <rFont val="Arial"/>
      </rPr>
      <t>Žemas = plano nėra arba jis egzistuoja tik kaip dokumentas; 
Vidutinis = planas yra ir personalas buvo apmokytas procedūrų, bet testai nėra atliekami reguliariai; Aukštas = planas yra, personalas buvo apmokytas, o evakuacijos pratybos rengiamos bent kartą per metus</t>
    </r>
  </si>
  <si>
    <r>
      <rPr>
        <sz val="10"/>
        <color rgb="FF808080"/>
        <rFont val="Arial"/>
      </rPr>
      <t xml:space="preserve">148. Decontamination for chemical/biological hazards
</t>
    </r>
    <r>
      <rPr>
        <sz val="10"/>
        <color rgb="FF000000"/>
        <rFont val="Arial"/>
      </rPr>
      <t>148. Cheminių ir radiologinių pavojų nukenksminimas</t>
    </r>
  </si>
  <si>
    <t xml:space="preserve">
Vertintojai turėtų patikrinti, ar įstaiga turi cheminio ir radioaktyvaus užteršimo pašalinimo pajėgumus. 
Vertintojai turėtų patikrinti, ar yra įrengtos dekontaminacijos zonos. Dekontaminacijos įrenginiai leidžia dekontaminuoti pacientus prieš jiems patekant į įstaigą. Įstaigos, kurios dekontaminaciją atlieka įstaigos viduje, padidina užteršimo riziką ir trukdo įstaigos darbui. 
Asmeninė apsauginė įranga turi būti prieinama personalui, kad ją būtų galima nedelsiant naudoti avarijų atveju, susijusių su tyčinio ar netyčinio cheminių ar radiologinių medžiagų išsiliejimu (panaudojimu). Įstaiga taip pat turėtų iš anksto nustatyti kitus išteklius, kurie gali padėti dekontaminuoti pavojingas medžiagas ir izoliuoti įtariamus nukentėjusiuosius, pvz., aplinkos apsaugos agentūrą, apsinuodijimų kontrolės centrą, specializuotas komandas ir pan. Personalas turėtų būti reguliariai mokomas (pvz., kursuose ar pratybose), kad išlaikytų ir atnaujintų įgūdžius, susijusius su asmeninės apsaugos priemonių taikymu ir nukentėjusiųjų dekontaminacija. </t>
  </si>
  <si>
    <t xml:space="preserve">
 Evaluators should verify that the hospital has the capacity for chemical and radioactive decontamina
tion. Evaluators should check whether decontamination areas are established. Decontamination facilities 
enable the decontamination of patients before they enter the hospital. Hospitals that conduct decon
tamination inside the hospital increase the risk of contaminating the facility and hindering its operation. 127
Hospital Safety Index  GUIDE FOR EVALUATORS 
Personal protective equipment should be available for immediate use by staff in emergencies involving 
unintentional or intentional release of chemical or radiological materials. The hospital should also identify 
in advance other resources that can augment hazardous material (Hazmat) decontamination and the isola
tion of suspected victims, such as the environmental protection agency, poison control centre, specialized 
Hazmat teams etc. Staff should be trained regularly (e.g. through courses or exercises) to maintain and 
update skills in applying personal protection and conducting decontamination of casualties."
</t>
  </si>
  <si>
    <r>
      <rPr>
        <i/>
        <sz val="10"/>
        <color rgb="FF808080"/>
        <rFont val="Arial"/>
      </rPr>
      <t xml:space="preserve">Safety ratings: Low = No personal protective equipment is available for immediate use by hospital staff, or no decontamination area exists; Average = Personal protective equipment is available for immediate use, decontamination areas are established, staff training and drills are not conducted annually; High = Personal protective equipment is available for immediate use, decontamination areas are established and personnel are trained and tested at least annually.
</t>
    </r>
    <r>
      <rPr>
        <i/>
        <sz val="10"/>
        <color rgb="FF000000"/>
        <rFont val="Arial"/>
      </rPr>
      <t>Žemas = nėra asmeninių apsaugos priemonių, kurias įstaigos personalas galėtų nedelsiant naudoti, arba nėra deaktyvavimo zonos; 
Vidutinis = asmeninės apsaugos priemonės yra prieinamos nedelsiant, yra nustatytos deaktyvavimo zonos, personalo mokymai ir pratybos nevykdomos kasmet; 
Aukštas = asmenines apsaugos priemones galima naudoti nedelsiant, nukenksminimo zonos yra sukurtos, o personalas apmokomas ir išbandomas bent kartą per metus.</t>
    </r>
  </si>
  <si>
    <r>
      <rPr>
        <sz val="10"/>
        <color rgb="FF808080"/>
        <rFont val="Arial"/>
      </rPr>
      <t xml:space="preserve">149. Personal protection equipment and isolation for infectious diseases and epidemics
</t>
    </r>
    <r>
      <rPr>
        <sz val="10"/>
        <color rgb="FF000000"/>
        <rFont val="Arial"/>
      </rPr>
      <t>149. Asmeninės apsaugos priemonės (AAP) ir izoliacija infekcinių ligų ir epidemijų atveju</t>
    </r>
  </si>
  <si>
    <t xml:space="preserve">
Vertintojai turėtų patikrinti, ar darbuotojams, dirbantiems vietose, kuriose yra didelis užsikrėtimo infekcinėmis ligomis pavojus, yra prieinama AAP. Vertintojai turėtų patikrinti, ar yra įrengtos izoliavimo zonos. Vertintojai turėtų patikrinti, koks yra AAP poreikis esant maksimaliam įstaigos pajėgumui, atsižvelgdami į įstaigos teikiamų paslaugų rūšis, papildomų pajėgumų, reikalingų reaguoti į ekstremaliąsias situacijas ir nelaimes. Vertintojai turėtų patikrinti, ar AAP yra pakankamai, kad būtų patenkintas šis didžiausias poreikis 30 parų, siekiant užtikrinti, kad įstaiga galėtų teikti paslaugas ekstremaliosios situacijos ar nelaimės atveju. Vertintojai turėtų patikrinti AAP papildymo tvarką ir terminus. Darbuotojai turėtų būti reguliariai mokomi, kad išlaikytų ir atnaujintų įgūdžius, susijusius su AAP naudojimu ir pacientų izoliavimo procedūromis. </t>
  </si>
  <si>
    <t xml:space="preserve">
 Evaluators should verify the availability of personal protection equipment for staff working in ar
eas at high risk of exposure to infectious diseases. Evaluators should check whether isolation areas are 
established. Evaluators should verify the level of the demand for personal protective equipment at the 
maximum capacity of the hospital, taking into account the types of services provided by the hospital and 
the additional capacity required to respond to emergencies and disasters. Evaluators should check that the 
availability of personal protective equipment is sufficient for this maximum demand for at least 72 hours 
to ensure that the hospital can sustain the provision of services in an emergency or disaster. Evaluators 
should check arrangements and timing for the resupply of personal protective equipment. Staff should 
be trained regularly to maintain and update skills in applying personal protection and procedures for 
conducting isolation of patients.
</t>
  </si>
  <si>
    <r>
      <rPr>
        <i/>
        <sz val="10"/>
        <color rgb="FF808080"/>
        <rFont val="Arial"/>
      </rPr>
      <t xml:space="preserve">Safety ratings: Low = No personal protective equipment is available for immediate use by hospital staff, or no isolation area exists; Average = Supply is available for immediate use, but is sufficient for less than 72 hours of maximum hospital capacity, isolation areas are established, staff training and testing of procedures are not conducted annually; High = Supply is guaranteed for at least 72 hours of maximum hospital capacity and alternate sources are in place for resupply, isolation areas are established, staff training and testing of procedures are conducted at least annually.
</t>
    </r>
    <r>
      <rPr>
        <i/>
        <sz val="10"/>
        <color rgb="FF000000"/>
        <rFont val="Arial"/>
      </rPr>
      <t>Žemas = nėra AAP, kurias įstaigos personalas galėtų nedelsiant naudoti, arba nėra izoliacinės zonos; 
Vidutinis = tiekimo šaltinį galima naudoti nedelsiant, tačiau jo pakanka mažiau nei 30 parų, yra įrengtos izoliacinės zonos, personalo mokymai ir procedūrų tikrinimas nevykdomi kasmet; 
Aukštas = tiekimas garantuojamas 30 parų maksimaliam įstaigos pajėgumui ir yra alternatyvių tiekimo šaltinių, įrengiamos izoliacinės zonos, personalo mokymai ir procedūrų tikrinimas atliekamas bent kartą per metus</t>
    </r>
  </si>
  <si>
    <r>
      <rPr>
        <sz val="10"/>
        <color rgb="FF808080"/>
        <rFont val="Arial"/>
      </rPr>
      <t xml:space="preserve">150. Emergency security procedures
</t>
    </r>
    <r>
      <rPr>
        <sz val="10"/>
        <color rgb="FF000000"/>
        <rFont val="Arial"/>
      </rPr>
      <t>150. Neatidėliotinos saugumo procedūros</t>
    </r>
  </si>
  <si>
    <t xml:space="preserve">
Vertintojai turėtų patikrinti, ar yra nustatytos avarinės procedūros, skirtos užtikrinti pacientų, personalo ir įstaigos saugumą (pvz., ankstyvas prieigos taškų, triažo vietų, kitų pacientų srautų zonų, eismo, automobilių stovėjimo vietų, avarinės/nelaimių koordinavimo centro kontrolė) avarijos atveju, ir ar yra įrengti signalizacijos įrenginiai bei numatyta, kaip reaguoti į saugumo grėsmes. Tai apima smurto ar išpuolių prieš įstaigą ar bendruomenę grėsmę neramumus netoliese, kurie gali turėti įtakos įstaigos įrenginiams, personalui, pacientų prieigai ir įstaigos veiklai. </t>
  </si>
  <si>
    <t xml:space="preserve">
 Evaluators should verify that emergency procedures are in place to ensure security of patients, per
sonnel and the facility (e.g. early control of access points, triage site(s), other areas of patient flow, traffic, 
parking, emergency/disaster coordination centre) in an emergency, and to sound alerts and respond to 
security threats. These would include threats of violence or attacks directed at the hospital or community 
unrest in the vicinity which may affect the hospital facility, staff, patient access and hospital functioning. 128
MODULE 4: EMERGENCY AND DISASTER MANAGEMENT
 Evaluators should determine whether security personnel and staff in key areas are trained in the emergency 
procedures and how often the procedures are tested.
</t>
  </si>
  <si>
    <r>
      <rPr>
        <i/>
        <sz val="10"/>
        <color rgb="FF808080"/>
        <rFont val="Arial"/>
      </rPr>
      <t xml:space="preserve">Safety ratings: Low = Emergency security procedures do not exist or exist only as a document; Average = Documented procedures exist and personnel have been trained in emergency security procedures but testing is not conducted at least annually; High = Personnel are trained and tests of the documented procedures are held at least annually.
</t>
    </r>
    <r>
      <rPr>
        <i/>
        <sz val="10"/>
        <color rgb="FF000000"/>
        <rFont val="Arial"/>
      </rPr>
      <t>Žemas = avarinės apsaugos procedūros neegzistuoja arba egzistuoja tik kaip dokumentas; 
Vidutinis = yra dokumentuotos procedūros ir darbuotojai buvo apmokyti avarinių saugumo procedūrų, tačiau bandymai nėra atliekami bent kartą per metus; 
Aukštas = personalas apmokomas ir dokumentais pagrįstų procedūrų testai atliekami bent kartą per metus.</t>
    </r>
  </si>
  <si>
    <r>
      <rPr>
        <sz val="10"/>
        <color rgb="FF808080"/>
        <rFont val="Arial"/>
      </rPr>
      <t xml:space="preserve">151. Computer system network security
</t>
    </r>
    <r>
      <rPr>
        <sz val="10"/>
        <color rgb="FF000000"/>
        <rFont val="Arial"/>
      </rPr>
      <t>151. Kompiuterinių sistemų tinklo apsauga</t>
    </r>
  </si>
  <si>
    <t xml:space="preserve">
Vertintojai turėtų patikrinti, ar yra įdiegtos sistemos ir procedūros, užtikrinančios įstaigos kompiuterių tinklo apsaugą nuo kenkėjiškų programų ir vidaus bei išorės atakų. Daugiausia dėmesio turėtų būti skiriama duomenų, įskaitant pacientų įrašus, ir įrangos, kuri yra būtina normaliam įstaigos veikimui, apsaugai. Atsakingas informacinių technologijų paslaugų teikėjas turėtų užtikrinti, kad būtų reguliariai stebimos esamos kibernetinės grėsmės ir veikla, siekiant sumažinti riziką ir reaguoti į bet kokias grėsmes. 
Vertintojai turėtų patikrinti, ar įstaiga turi planą, kaip reaguoti į kibernetines atakas ar kompiuterinių sistemų gedimus ir atkurti jų veiklą. Planas turėtų apimti duomenų atsarginių kopijų kūrimo procedūras, kompiuterinės įrangos ir programinės įrangos atkūrimo ar pakeitimo priemones bei informacinių technologijų atkūrimo planą. 
Buvo pranešta apie atvejus, kai prie tinklų prijungta medicininė įranga, užkrėsta kenkėjiškais programiniais įrenginiais, rodė neteisingus duomenis. Neteisinga informacija gali kelti pavojų pacientų gyvybei. </t>
  </si>
  <si>
    <t xml:space="preserve">
 Evaluators should verify that systems and procedures are in place to secure the hospital computer 
network against malicious programmes and against both internal and external attacks. The focus should 
be on protecting the data, including patient records, and equipment that are vital to the normal func
tioning of the hospital. The responsible person from information technology services should ensure that 
regular monitoring of current cyber threats and activities is in place to minimize risks and respond to 
any threats.
</t>
  </si>
  <si>
    <r>
      <rPr>
        <i/>
        <sz val="10"/>
        <color rgb="FF808080"/>
        <rFont val="Arial"/>
      </rPr>
      <t xml:space="preserve">Safety ratings: Low = The hospital does not have a computer security system plan and procedures in place; Average = The hospital has a basic cyber security plan in place but it is not monitored and updated regularly; High = The hospital has a cyber security plan in place and it is updated regularly.
</t>
    </r>
    <r>
      <rPr>
        <i/>
        <sz val="10"/>
        <color rgb="FF000000"/>
        <rFont val="Arial"/>
      </rPr>
      <t>Žemas = įstaiga neturi kompiuterių saugos sistemos plano ir procedūrų; 
Vidutinis = įstaiga turi pagrindinį kibernetinio saugumo planą, tačiau jis nėra reguliariai stebimas ir neatnaujinamas; 
Aukštas = įstaiga turi įdiegtą kibernetinio saugumo planą ir jis reguliariai atnaujinamas.</t>
    </r>
  </si>
  <si>
    <r>
      <rPr>
        <b/>
        <sz val="24"/>
        <color rgb="FF808080"/>
        <rFont val="Arial"/>
      </rPr>
      <t xml:space="preserve">Hospital Safety Index: Page 2_Step 3 (Summary of Safety Ratings) 
</t>
    </r>
    <r>
      <rPr>
        <b/>
        <sz val="24"/>
        <color rgb="FF000000"/>
        <rFont val="Arial"/>
      </rPr>
      <t>Saugios SPĮ indeksas: Suvestiniai saugumo sutrumpinimai</t>
    </r>
  </si>
  <si>
    <r>
      <rPr>
        <b/>
        <sz val="14"/>
        <color rgb="FF808080"/>
        <rFont val="Arial"/>
      </rPr>
      <t>Step 3: </t>
    </r>
    <r>
      <rPr>
        <sz val="14"/>
        <color rgb="FF808080"/>
        <rFont val="Arial"/>
      </rPr>
      <t xml:space="preserve">Automatic tabulation of responses by module 
</t>
    </r>
    <r>
      <rPr>
        <sz val="14"/>
        <color rgb="FF000000"/>
        <rFont val="Arial"/>
      </rPr>
      <t>Automatinis atsakymų suskirstymas pagal modulius</t>
    </r>
  </si>
  <si>
    <r>
      <rPr>
        <b/>
        <sz val="14"/>
        <color rgb="FF808080"/>
        <rFont val="Arial"/>
      </rPr>
      <t xml:space="preserve">MODULE 2. Elements related to the structural safety of the hospital 
</t>
    </r>
    <r>
      <rPr>
        <b/>
        <sz val="14"/>
        <color rgb="FF000000"/>
        <rFont val="Arial"/>
      </rPr>
      <t>2 MODULIS. Elementai, susiję su įstaigos konstrukcijų sauga</t>
    </r>
  </si>
  <si>
    <r>
      <rPr>
        <b/>
        <sz val="14"/>
        <color rgb="FF808080"/>
        <rFont val="Arial"/>
      </rPr>
      <t xml:space="preserve">Number of items 
</t>
    </r>
    <r>
      <rPr>
        <b/>
        <sz val="14"/>
        <color rgb="FF000000"/>
        <rFont val="Arial"/>
      </rPr>
      <t>Vertinimas</t>
    </r>
  </si>
  <si>
    <t>Weighted contribution to module (%)</t>
    <phoneticPr fontId="2"/>
  </si>
  <si>
    <r>
      <rPr>
        <b/>
        <sz val="14"/>
        <color rgb="FF808080"/>
        <rFont val="Arial"/>
      </rPr>
      <t xml:space="preserve">Weighted contribution to module (%) 
</t>
    </r>
    <r>
      <rPr>
        <b/>
        <sz val="14"/>
        <color rgb="FF000000"/>
        <rFont val="Arial"/>
      </rPr>
      <t>Svertinis indėlis į modulį (%)</t>
    </r>
  </si>
  <si>
    <r>
      <rPr>
        <b/>
        <sz val="14"/>
        <color rgb="FF808080"/>
        <rFont val="Arial"/>
      </rPr>
      <t xml:space="preserve">Low 
</t>
    </r>
    <r>
      <rPr>
        <b/>
        <sz val="14"/>
        <color rgb="FF000000"/>
        <rFont val="Arial"/>
      </rPr>
      <t>Žemas</t>
    </r>
  </si>
  <si>
    <r>
      <rPr>
        <b/>
        <sz val="14"/>
        <color rgb="FF808080"/>
        <rFont val="Arial"/>
      </rPr>
      <t xml:space="preserve">Average 
</t>
    </r>
    <r>
      <rPr>
        <b/>
        <sz val="14"/>
        <color rgb="FF000000"/>
        <rFont val="Arial"/>
      </rPr>
      <t>Vidutinis</t>
    </r>
  </si>
  <si>
    <r>
      <rPr>
        <b/>
        <sz val="14"/>
        <color rgb="FF808080"/>
        <rFont val="Arial"/>
      </rPr>
      <t>High</t>
    </r>
    <r>
      <rPr>
        <b/>
        <sz val="14"/>
        <color rgb="FF000000"/>
        <rFont val="Arial"/>
      </rPr>
      <t> 
Aukštas</t>
    </r>
  </si>
  <si>
    <t>Low</t>
  </si>
  <si>
    <t>Average</t>
  </si>
  <si>
    <t>High</t>
  </si>
  <si>
    <r>
      <rPr>
        <b/>
        <sz val="14"/>
        <color rgb="FF808080"/>
        <rFont val="Arial"/>
      </rPr>
      <t xml:space="preserve">Total
</t>
    </r>
    <r>
      <rPr>
        <b/>
        <sz val="14"/>
        <color rgb="FF000000"/>
        <rFont val="Arial"/>
      </rPr>
      <t>Iš viso</t>
    </r>
  </si>
  <si>
    <r>
      <rPr>
        <b/>
        <sz val="14"/>
        <color rgb="FF808080"/>
        <rFont val="Arial"/>
      </rPr>
      <t>Average</t>
    </r>
    <r>
      <rPr>
        <b/>
        <sz val="14"/>
        <color rgb="FF000000"/>
        <rFont val="Arial"/>
      </rPr>
      <t> 
Vidutinis</t>
    </r>
  </si>
  <si>
    <r>
      <rPr>
        <b/>
        <sz val="14"/>
        <color rgb="FF808080"/>
        <rFont val="Arial"/>
      </rPr>
      <t xml:space="preserve">Total
</t>
    </r>
    <r>
      <rPr>
        <b/>
        <sz val="14"/>
        <color rgb="FF000000"/>
        <rFont val="Arial"/>
      </rPr>
      <t xml:space="preserve"> Iš viso</t>
    </r>
  </si>
  <si>
    <r>
      <rPr>
        <b/>
        <sz val="14"/>
        <color rgb="FF808080"/>
        <rFont val="Arial"/>
      </rPr>
      <t xml:space="preserve">2.1 Prior events and hazards affecting building safety 
</t>
    </r>
    <r>
      <rPr>
        <b/>
        <sz val="14"/>
        <color rgb="FF000000"/>
        <rFont val="Arial"/>
      </rPr>
      <t>2.1. Ankstesni įvykiai ir pavojai, turintys įtakos pastato saugumui</t>
    </r>
  </si>
  <si>
    <t>2.2 Building integrity 
2.2. Integralumo stiprinimas</t>
  </si>
  <si>
    <r>
      <rPr>
        <b/>
        <sz val="14"/>
        <color rgb="FF808080"/>
        <rFont val="Arial"/>
      </rPr>
      <t xml:space="preserve">Total 
</t>
    </r>
    <r>
      <rPr>
        <b/>
        <sz val="14"/>
        <color rgb="FF000000"/>
        <rFont val="Arial"/>
      </rPr>
      <t>Iš viso</t>
    </r>
  </si>
  <si>
    <r>
      <rPr>
        <b/>
        <sz val="14"/>
        <color rgb="FF808080"/>
        <rFont val="Arial"/>
      </rPr>
      <t xml:space="preserve">MODULE 3: Elements related to the non-structural safety of the hospital
</t>
    </r>
    <r>
      <rPr>
        <b/>
        <sz val="14"/>
        <color rgb="FF000000"/>
        <rFont val="Arial"/>
      </rPr>
      <t>3 MODULIS. Elementai, susiję su nestruktūrine ligoninės sauga</t>
    </r>
  </si>
  <si>
    <r>
      <rPr>
        <b/>
        <sz val="14"/>
        <color rgb="FF808080"/>
        <rFont val="Arial"/>
      </rPr>
      <t xml:space="preserve">Weighted contribution to module (%)
</t>
    </r>
    <r>
      <rPr>
        <b/>
        <sz val="14"/>
        <color rgb="FF000000"/>
        <rFont val="Arial"/>
      </rPr>
      <t>Svertinis indėlis į modulį (%)</t>
    </r>
  </si>
  <si>
    <r>
      <rPr>
        <b/>
        <sz val="14"/>
        <color rgb="FF808080"/>
        <rFont val="Arial"/>
      </rPr>
      <t xml:space="preserve">High 
</t>
    </r>
    <r>
      <rPr>
        <b/>
        <sz val="14"/>
        <color rgb="FF000000"/>
        <rFont val="Arial"/>
      </rPr>
      <t>Aukštas</t>
    </r>
  </si>
  <si>
    <r>
      <rPr>
        <b/>
        <sz val="14"/>
        <color rgb="FF808080"/>
        <rFont val="Arial"/>
      </rPr>
      <t xml:space="preserve">Total 
</t>
    </r>
    <r>
      <rPr>
        <b/>
        <sz val="14"/>
        <color rgb="FF000000"/>
        <rFont val="Arial"/>
      </rPr>
      <t>Iš viso</t>
    </r>
  </si>
  <si>
    <r>
      <rPr>
        <b/>
        <sz val="14"/>
        <color rgb="FF808080"/>
        <rFont val="Arial"/>
      </rPr>
      <t>3.1 Architectural safety</t>
    </r>
    <r>
      <rPr>
        <b/>
        <sz val="14"/>
        <color rgb="FF000000"/>
        <rFont val="Arial"/>
      </rPr>
      <t> 
3.1 Architektūrinis saugumas</t>
    </r>
  </si>
  <si>
    <r>
      <rPr>
        <b/>
        <sz val="14"/>
        <color rgb="FF808080"/>
        <rFont val="Arial"/>
      </rPr>
      <t xml:space="preserve">3.2 Infrastructure protection, access and physical security 
</t>
    </r>
    <r>
      <rPr>
        <b/>
        <sz val="14"/>
        <color rgb="FF000000"/>
        <rFont val="Arial"/>
      </rPr>
      <t>3.2 Infrastruktūros apsauga, prieiga ir fizinis saugumas</t>
    </r>
  </si>
  <si>
    <r>
      <rPr>
        <b/>
        <sz val="14"/>
        <color rgb="FF808080"/>
        <rFont val="Arial"/>
      </rPr>
      <t xml:space="preserve">3.3 Critical systems 
</t>
    </r>
    <r>
      <rPr>
        <b/>
        <sz val="14"/>
        <color rgb="FF000000"/>
        <rFont val="Arial"/>
      </rPr>
      <t>3.3 Kritinės sistemos</t>
    </r>
  </si>
  <si>
    <r>
      <rPr>
        <sz val="14"/>
        <color rgb="FF808080"/>
        <rFont val="Arial"/>
      </rPr>
      <t xml:space="preserve">  3.3.1 Electrical systems 
</t>
    </r>
    <r>
      <rPr>
        <sz val="14"/>
        <color rgb="FF000000"/>
        <rFont val="Arial"/>
      </rPr>
      <t>3.3.1 Elektros instaliacija (sistemos)</t>
    </r>
  </si>
  <si>
    <r>
      <rPr>
        <sz val="14"/>
        <color rgb="FF000000"/>
        <rFont val="Arial"/>
      </rPr>
      <t xml:space="preserve"> </t>
    </r>
    <r>
      <rPr>
        <sz val="14"/>
        <color rgb="FF808080"/>
        <rFont val="Arial"/>
      </rPr>
      <t xml:space="preserve"> 3.3.2 Telecommunication systems 
</t>
    </r>
    <r>
      <rPr>
        <sz val="14"/>
        <color rgb="FF000000"/>
        <rFont val="Arial"/>
      </rPr>
      <t>3.3.2. Telekomunikacijos sistemos</t>
    </r>
  </si>
  <si>
    <r>
      <rPr>
        <sz val="14"/>
        <color rgb="FF000000"/>
        <rFont val="Arial"/>
      </rPr>
      <t xml:space="preserve"> </t>
    </r>
    <r>
      <rPr>
        <sz val="14"/>
        <color rgb="FF808080"/>
        <rFont val="Arial"/>
      </rPr>
      <t xml:space="preserve"> 3.3.3 Water supply system 
</t>
    </r>
    <r>
      <rPr>
        <sz val="14"/>
        <color rgb="FF000000"/>
        <rFont val="Arial"/>
      </rPr>
      <t>3.3.3 Vandnes tiekimo sistema</t>
    </r>
  </si>
  <si>
    <r>
      <rPr>
        <sz val="14"/>
        <color rgb="FF000000"/>
        <rFont val="Arial"/>
      </rPr>
      <t xml:space="preserve"> </t>
    </r>
    <r>
      <rPr>
        <sz val="14"/>
        <color rgb="FF808080"/>
        <rFont val="Arial"/>
      </rPr>
      <t xml:space="preserve"> 3.3.4 Fire protection system 
</t>
    </r>
    <r>
      <rPr>
        <sz val="14"/>
        <color rgb="FF000000"/>
        <rFont val="Arial"/>
      </rPr>
      <t>3.3.4. Priešgaisrinės apsaugos sistema</t>
    </r>
  </si>
  <si>
    <r>
      <rPr>
        <sz val="14"/>
        <color rgb="FF808080"/>
        <rFont val="Arial"/>
      </rPr>
      <t xml:space="preserve">  3.3.5 Waste management systems</t>
    </r>
    <r>
      <rPr>
        <sz val="14"/>
        <color rgb="FF000000"/>
        <rFont val="Arial"/>
      </rPr>
      <t> 
3.3.5 Aliekų tvarkymo sistemos</t>
    </r>
  </si>
  <si>
    <r>
      <rPr>
        <sz val="14"/>
        <color rgb="FF808080"/>
        <rFont val="Arial"/>
      </rPr>
      <t xml:space="preserve">  3.3.6 Fuel storage systems 
</t>
    </r>
    <r>
      <rPr>
        <sz val="14"/>
        <color rgb="FF000000"/>
        <rFont val="Arial"/>
      </rPr>
      <t>3.3.6 Kuro saugojimo sistemos</t>
    </r>
  </si>
  <si>
    <r>
      <rPr>
        <sz val="14"/>
        <color rgb="FF808080"/>
        <rFont val="Arial"/>
      </rPr>
      <t xml:space="preserve">  3.3.7 Medical gases systems 
</t>
    </r>
    <r>
      <rPr>
        <sz val="14"/>
        <color rgb="FF000000"/>
        <rFont val="Arial"/>
      </rPr>
      <t>3.3.7 Medicininių dujų sistemos</t>
    </r>
  </si>
  <si>
    <r>
      <rPr>
        <sz val="14"/>
        <color rgb="FF000000"/>
        <rFont val="Arial"/>
      </rPr>
      <t xml:space="preserve">  </t>
    </r>
    <r>
      <rPr>
        <sz val="14"/>
        <color rgb="FFA6A6A6"/>
        <rFont val="Arial"/>
      </rPr>
      <t xml:space="preserve">3.3.8 Heating, ventilation, and air-conditioning (HVAC) systems 
</t>
    </r>
    <r>
      <rPr>
        <sz val="14"/>
        <color rgb="FF000000"/>
        <rFont val="Arial"/>
      </rPr>
      <t>3.3.8. Šildymo, vėdinimo ir oro kondicionavimo sistemos (ŠVOK)</t>
    </r>
  </si>
  <si>
    <r>
      <rPr>
        <b/>
        <sz val="14"/>
        <color rgb="FF808080"/>
        <rFont val="Arial"/>
      </rPr>
      <t xml:space="preserve">3.4 Equipment and supplies 
</t>
    </r>
    <r>
      <rPr>
        <b/>
        <sz val="14"/>
        <color rgb="FF000000"/>
        <rFont val="Arial"/>
      </rPr>
      <t>3.4. Įranga ir reikmenys</t>
    </r>
  </si>
  <si>
    <r>
      <rPr>
        <sz val="14"/>
        <color rgb="FF808080"/>
        <rFont val="Arial"/>
      </rPr>
      <t xml:space="preserve">  3.4.1 Office and storeroom furnishings and equipment (fixed and movable) 
</t>
    </r>
    <r>
      <rPr>
        <sz val="14"/>
        <color rgb="FF000000"/>
        <rFont val="Arial"/>
      </rPr>
      <t>3.4.1 Biuro ir sandėlio baldai ir įranga (stacionari ir kilnojama)</t>
    </r>
  </si>
  <si>
    <r>
      <rPr>
        <sz val="14"/>
        <color rgb="FF000000"/>
        <rFont val="Arial"/>
      </rPr>
      <t xml:space="preserve"> </t>
    </r>
    <r>
      <rPr>
        <sz val="14"/>
        <color rgb="FF808080"/>
        <rFont val="Arial"/>
      </rPr>
      <t xml:space="preserve"> 3.4.2 Medical and laboratory equipment and supplies used for diagnosis and treatment 
</t>
    </r>
    <r>
      <rPr>
        <sz val="14"/>
        <color rgb="FF000000"/>
        <rFont val="Arial"/>
      </rPr>
      <t>3.4.2 Medicininė ir laboratorinė įranga bei reikmenys, naudojami diagnozavimui ir gydymui</t>
    </r>
  </si>
  <si>
    <r>
      <rPr>
        <b/>
        <sz val="14"/>
        <color rgb="FF808080"/>
        <rFont val="Arial"/>
      </rPr>
      <t xml:space="preserve">MODULE 4. Emergency and disaster management 
</t>
    </r>
    <r>
      <rPr>
        <b/>
        <sz val="14"/>
        <color rgb="FF000000"/>
        <rFont val="Arial"/>
      </rPr>
      <t>4. MODULIS. Avarijų ir nelaimių valdymas</t>
    </r>
  </si>
  <si>
    <r>
      <rPr>
        <b/>
        <sz val="14"/>
        <color rgb="FF808080"/>
        <rFont val="Arial"/>
      </rPr>
      <t xml:space="preserve">Number of items
</t>
    </r>
    <r>
      <rPr>
        <b/>
        <sz val="14"/>
        <color rgb="FF000000"/>
        <rFont val="Arial"/>
      </rPr>
      <t>Vertinimas</t>
    </r>
  </si>
  <si>
    <r>
      <rPr>
        <b/>
        <sz val="14"/>
        <color rgb="FF808080"/>
        <rFont val="Arial"/>
      </rPr>
      <t xml:space="preserve">Low
</t>
    </r>
    <r>
      <rPr>
        <b/>
        <sz val="14"/>
        <color rgb="FF000000"/>
        <rFont val="Arial"/>
      </rPr>
      <t>Žemas</t>
    </r>
  </si>
  <si>
    <r>
      <rPr>
        <b/>
        <sz val="14"/>
        <color rgb="FF808080"/>
        <rFont val="Arial"/>
      </rPr>
      <t xml:space="preserve">Average
</t>
    </r>
    <r>
      <rPr>
        <b/>
        <sz val="14"/>
        <color rgb="FF000000"/>
        <rFont val="Arial"/>
      </rPr>
      <t>Vidutinis</t>
    </r>
  </si>
  <si>
    <r>
      <rPr>
        <b/>
        <sz val="14"/>
        <color rgb="FF808080"/>
        <rFont val="Arial"/>
      </rPr>
      <t xml:space="preserve">High
</t>
    </r>
    <r>
      <rPr>
        <b/>
        <sz val="14"/>
        <color rgb="FF000000"/>
        <rFont val="Arial"/>
      </rPr>
      <t>Aukštas</t>
    </r>
  </si>
  <si>
    <r>
      <rPr>
        <b/>
        <sz val="14"/>
        <color rgb="FF808080"/>
        <rFont val="Arial"/>
      </rPr>
      <t xml:space="preserve">4.1 Coordination of emergency and disaster management activities
</t>
    </r>
    <r>
      <rPr>
        <b/>
        <sz val="14"/>
        <color rgb="FF000000"/>
        <rFont val="Arial"/>
      </rPr>
      <t>4.1 Ekstremaliųjų situacijų ir nelaimių valdymo veiksmų koordinavimas</t>
    </r>
  </si>
  <si>
    <r>
      <rPr>
        <b/>
        <sz val="14"/>
        <color rgb="FF808080"/>
        <rFont val="Arial"/>
      </rPr>
      <t xml:space="preserve">4.2 Hospital emergency and disaster response planning 
</t>
    </r>
    <r>
      <rPr>
        <b/>
        <sz val="14"/>
        <color rgb="FF000000"/>
        <rFont val="Arial"/>
      </rPr>
      <t>4.2 Įstaigos pasirengimas ekstremaliosioms situacijoms ir nelaimėms (atsakas)</t>
    </r>
  </si>
  <si>
    <r>
      <rPr>
        <b/>
        <sz val="14"/>
        <color rgb="FF808080"/>
        <rFont val="Arial"/>
      </rPr>
      <t xml:space="preserve">4.3 Communication and information management 
</t>
    </r>
    <r>
      <rPr>
        <b/>
        <sz val="14"/>
        <color rgb="FF000000"/>
        <rFont val="Arial"/>
      </rPr>
      <t>4.3 Komunikacijos ir informacijos valdymas</t>
    </r>
  </si>
  <si>
    <r>
      <rPr>
        <b/>
        <sz val="14"/>
        <color rgb="FF808080"/>
        <rFont val="Arial"/>
      </rPr>
      <t xml:space="preserve">4.4 Human resources 
</t>
    </r>
    <r>
      <rPr>
        <b/>
        <sz val="14"/>
        <color rgb="FF000000"/>
        <rFont val="Arial"/>
      </rPr>
      <t>4.4 Žmogiškieji ištekliai</t>
    </r>
  </si>
  <si>
    <r>
      <rPr>
        <b/>
        <sz val="14"/>
        <color rgb="FF808080"/>
        <rFont val="Arial"/>
      </rPr>
      <t xml:space="preserve">4.5 Logistics and finance 
</t>
    </r>
    <r>
      <rPr>
        <b/>
        <sz val="14"/>
        <color rgb="FF000000"/>
        <rFont val="Arial"/>
      </rPr>
      <t>4.5 Logistika ir finansai</t>
    </r>
  </si>
  <si>
    <r>
      <rPr>
        <b/>
        <sz val="14"/>
        <color rgb="FF808080"/>
        <rFont val="Arial"/>
      </rPr>
      <t xml:space="preserve">4.6 Patient care and support services 
</t>
    </r>
    <r>
      <rPr>
        <b/>
        <sz val="14"/>
        <color rgb="FF000000"/>
        <rFont val="Arial"/>
      </rPr>
      <t>4.6 Pacientų priežiūros ir pagalbos paslaugos</t>
    </r>
  </si>
  <si>
    <r>
      <rPr>
        <b/>
        <sz val="14"/>
        <color rgb="FF808080"/>
        <rFont val="Arial"/>
      </rPr>
      <t xml:space="preserve">4.7 Evacuation, decontamination and security 
</t>
    </r>
    <r>
      <rPr>
        <b/>
        <sz val="14"/>
        <color rgb="FF000000"/>
        <rFont val="Arial"/>
      </rPr>
      <t>4.7 Evakuacija, dekontaminacija (nukenksminimas), apsauga</t>
    </r>
  </si>
  <si>
    <r>
      <rPr>
        <b/>
        <sz val="18"/>
        <color rgb="FF808080"/>
        <rFont val="Arial"/>
      </rPr>
      <t xml:space="preserve">Hospital Safety Index: Page 3_Step 4-10 (Calculation of Module-specific  Index and Overall Hospital Safety Index) 
</t>
    </r>
    <r>
      <rPr>
        <b/>
        <sz val="24"/>
        <color rgb="FF000000"/>
        <rFont val="Arial"/>
      </rPr>
      <t>Modulio specifinių indeksų ir bendro Saugios SPĮ indekso apskaičiavimas</t>
    </r>
  </si>
  <si>
    <r>
      <rPr>
        <b/>
        <sz val="20"/>
        <color rgb="FF808080"/>
        <rFont val="Arial"/>
      </rPr>
      <t xml:space="preserve">1. MODULE-Specific Index 
</t>
    </r>
    <r>
      <rPr>
        <b/>
        <sz val="20"/>
        <color rgb="FF000000"/>
        <rFont val="Arial"/>
      </rPr>
      <t>1. Modulio specifinis indeksas</t>
    </r>
  </si>
  <si>
    <r>
      <rPr>
        <b/>
        <sz val="14"/>
        <color rgb="FF808080"/>
        <rFont val="Arial"/>
      </rPr>
      <t>Step 4:</t>
    </r>
    <r>
      <rPr>
        <sz val="14"/>
        <color rgb="FF808080"/>
        <rFont val="Arial"/>
      </rPr>
      <t xml:space="preserve"> Automatic tabulation of responses by module (summary of page 2). 
</t>
    </r>
    <r>
      <rPr>
        <b/>
        <sz val="14"/>
        <color rgb="FF000000"/>
        <rFont val="Arial"/>
      </rPr>
      <t>Žingsnis 4:</t>
    </r>
    <r>
      <rPr>
        <sz val="14"/>
        <color rgb="FF000000"/>
        <rFont val="Arial"/>
      </rPr>
      <t xml:space="preserve"> Automatinis atsakymų suskirstymas pagal modulius (2 puslapio santrauka).</t>
    </r>
  </si>
  <si>
    <r>
      <rPr>
        <b/>
        <sz val="14"/>
        <color rgb="FF808080"/>
        <rFont val="Arial"/>
      </rPr>
      <t>MODULE</t>
    </r>
    <r>
      <rPr>
        <b/>
        <sz val="14"/>
        <color rgb="FF000000"/>
        <rFont val="Arial"/>
      </rPr>
      <t xml:space="preserve"> Modulis </t>
    </r>
  </si>
  <si>
    <r>
      <rPr>
        <b/>
        <sz val="14"/>
        <color rgb="FF808080"/>
        <rFont val="Arial"/>
      </rPr>
      <t xml:space="preserve">Unlikely to function 
</t>
    </r>
    <r>
      <rPr>
        <b/>
        <sz val="14"/>
        <color rgb="FF000000"/>
        <rFont val="Arial"/>
      </rPr>
      <t xml:space="preserve">Mažai tikėtina, kad veiks
</t>
    </r>
    <r>
      <rPr>
        <b/>
        <sz val="14"/>
        <color rgb="FF808080"/>
        <rFont val="Arial"/>
      </rPr>
      <t xml:space="preserve">(Safety level = Low) 
</t>
    </r>
    <r>
      <rPr>
        <b/>
        <sz val="14"/>
        <color rgb="FF000000"/>
        <rFont val="Arial"/>
      </rPr>
      <t>Saugos lygis žemas</t>
    </r>
  </si>
  <si>
    <r>
      <rPr>
        <b/>
        <sz val="14"/>
        <color rgb="FF808080"/>
        <rFont val="Arial"/>
      </rPr>
      <t xml:space="preserve">Likely to function 
</t>
    </r>
    <r>
      <rPr>
        <b/>
        <sz val="14"/>
        <color rgb="FF000000"/>
        <rFont val="Arial"/>
      </rPr>
      <t xml:space="preserve">Tikėtina, kad veiks
</t>
    </r>
    <r>
      <rPr>
        <b/>
        <sz val="14"/>
        <color rgb="FF808080"/>
        <rFont val="Arial"/>
      </rPr>
      <t>(Safety level = Average)</t>
    </r>
    <r>
      <rPr>
        <b/>
        <sz val="14"/>
        <color rgb="FF000000"/>
        <rFont val="Arial"/>
      </rPr>
      <t xml:space="preserve"> Saugos lygis vidutinis</t>
    </r>
  </si>
  <si>
    <r>
      <rPr>
        <b/>
        <sz val="14"/>
        <color rgb="FF808080"/>
        <rFont val="Arial"/>
      </rPr>
      <t xml:space="preserve">Highly likely to function 
</t>
    </r>
    <r>
      <rPr>
        <b/>
        <sz val="14"/>
        <color rgb="FF000000"/>
        <rFont val="Arial"/>
      </rPr>
      <t xml:space="preserve">Labai tikėtina, kad veiks
</t>
    </r>
    <r>
      <rPr>
        <b/>
        <sz val="14"/>
        <color rgb="FF808080"/>
        <rFont val="Arial"/>
      </rPr>
      <t xml:space="preserve">(Safety level = High) 
</t>
    </r>
    <r>
      <rPr>
        <b/>
        <sz val="14"/>
        <color rgb="FF000000"/>
        <rFont val="Arial"/>
      </rPr>
      <t>Saugos lygis aukštas</t>
    </r>
  </si>
  <si>
    <r>
      <rPr>
        <b/>
        <sz val="14"/>
        <color rgb="FF808080"/>
        <rFont val="Arial"/>
      </rPr>
      <t>Structural safety (MODULE 2)</t>
    </r>
    <r>
      <rPr>
        <b/>
        <sz val="14"/>
        <color rgb="FF000000"/>
        <rFont val="Arial"/>
      </rPr>
      <t xml:space="preserve"> Konstrukcijos sauga</t>
    </r>
  </si>
  <si>
    <r>
      <rPr>
        <b/>
        <sz val="14"/>
        <color rgb="FF808080"/>
        <rFont val="Arial"/>
      </rPr>
      <t>Nonstructural safety (MODULE 3)</t>
    </r>
    <r>
      <rPr>
        <b/>
        <sz val="14"/>
        <color rgb="FF000000"/>
        <rFont val="Arial"/>
      </rPr>
      <t xml:space="preserve"> Nestruktūrinė sauga</t>
    </r>
  </si>
  <si>
    <r>
      <rPr>
        <b/>
        <sz val="14"/>
        <color rgb="FF808080"/>
        <rFont val="Arial"/>
      </rPr>
      <t xml:space="preserve">Emergency and disaster management (MODULE 4)
</t>
    </r>
    <r>
      <rPr>
        <b/>
        <sz val="14"/>
        <color rgb="FF000000"/>
        <rFont val="Arial"/>
      </rPr>
      <t>Ekstremaliųjų situacijų ir nelaimių valdymas</t>
    </r>
  </si>
  <si>
    <r>
      <rPr>
        <b/>
        <sz val="14"/>
        <color rgb="FF808080"/>
        <rFont val="Arial"/>
      </rPr>
      <t xml:space="preserve">Step 5: </t>
    </r>
    <r>
      <rPr>
        <sz val="14"/>
        <color rgb="FF808080"/>
        <rFont val="Arial"/>
      </rPr>
      <t xml:space="preserve">Input horizontal weights in the YELLOW cells which are to be used for this purpose. These will indicate relative safety levels between Low/Average/High in reference to High. It is proposed to use the figures below that were agreed by the WHO/PAHO - DiMAG to calibrate the individual module scores against a common point of reference. In this case, the relative safety levels are in the ratio of 1 : 2 : 4. 
</t>
    </r>
    <r>
      <rPr>
        <b/>
        <sz val="14"/>
        <color rgb="FF000000"/>
        <rFont val="Arial"/>
      </rPr>
      <t>Žingsnis 5:</t>
    </r>
    <r>
      <rPr>
        <sz val="14"/>
        <color rgb="FF000000"/>
        <rFont val="Arial"/>
      </rPr>
      <t xml:space="preserve"> Įrašykite horizontalius svorius į GELTONUS langelius, kurie bus naudojami šiam tikslui. Jie nurodys santykinį saugos lygį: žemas, vidutinis arba aukštas, palyginti su aukščiausiu lygiu. Siūloma naudoti toliau pateiktus skaičius, dėl kurių susitarė PSO/PAHO – DiMAG, siekiant kalibruoti atskirų modulių balus pagal bendrą atskaitos tašką. Šiuo atveju santykiniai saugos lygiai yra santykiu 1 : 2 : 4. </t>
    </r>
  </si>
  <si>
    <r>
      <rPr>
        <b/>
        <sz val="14"/>
        <color rgb="FF808080"/>
        <rFont val="Arial"/>
      </rPr>
      <t>MODULE</t>
    </r>
    <r>
      <rPr>
        <b/>
        <sz val="14"/>
        <color rgb="FF000000"/>
        <rFont val="Arial"/>
      </rPr>
      <t xml:space="preserve"> Modulis</t>
    </r>
    <r>
      <rPr>
        <b/>
        <sz val="14"/>
        <color rgb="FFFF0000"/>
        <rFont val="Arial"/>
      </rPr>
      <t xml:space="preserve"> </t>
    </r>
  </si>
  <si>
    <r>
      <rPr>
        <b/>
        <sz val="14"/>
        <color rgb="FF808080"/>
        <rFont val="Arial"/>
      </rPr>
      <t xml:space="preserve">Horizontal weight 
</t>
    </r>
    <r>
      <rPr>
        <b/>
        <sz val="14"/>
        <color rgb="FF000000"/>
        <rFont val="Arial"/>
      </rPr>
      <t>Horizontalus svoris</t>
    </r>
  </si>
  <si>
    <r>
      <rPr>
        <b/>
        <sz val="14"/>
        <color rgb="FF808080"/>
        <rFont val="Arial"/>
      </rPr>
      <t xml:space="preserve">Horizontal weight (example)
</t>
    </r>
    <r>
      <rPr>
        <b/>
        <sz val="14"/>
        <color rgb="FF000000"/>
        <rFont val="Arial"/>
      </rPr>
      <t>Horizontalus svoris (pavyzdys)</t>
    </r>
  </si>
  <si>
    <r>
      <rPr>
        <b/>
        <sz val="14"/>
        <color rgb="FF808080"/>
        <rFont val="Arial"/>
      </rPr>
      <t>Unlikely to function</t>
    </r>
    <r>
      <rPr>
        <b/>
        <sz val="14"/>
        <color rgb="FF000000"/>
        <rFont val="Arial"/>
      </rPr>
      <t> </t>
    </r>
    <r>
      <rPr>
        <sz val="14"/>
        <color rgb="FF000000"/>
        <rFont val="Arial"/>
      </rPr>
      <t>Mažai tikėtina, kad veiks</t>
    </r>
  </si>
  <si>
    <r>
      <rPr>
        <b/>
        <sz val="14"/>
        <color rgb="FF808080"/>
        <rFont val="Arial"/>
      </rPr>
      <t>Likely to function</t>
    </r>
    <r>
      <rPr>
        <b/>
        <sz val="14"/>
        <color rgb="FF000000"/>
        <rFont val="Arial"/>
      </rPr>
      <t> Tikėtina, kad veiks</t>
    </r>
  </si>
  <si>
    <r>
      <rPr>
        <b/>
        <sz val="14"/>
        <color rgb="FF808080"/>
        <rFont val="Arial"/>
      </rPr>
      <t>Highly likely to function</t>
    </r>
    <r>
      <rPr>
        <b/>
        <sz val="14"/>
        <color rgb="FF000000"/>
        <rFont val="Arial"/>
      </rPr>
      <t xml:space="preserve"> Labai tikėtina, kad veiks</t>
    </r>
  </si>
  <si>
    <r>
      <rPr>
        <b/>
        <sz val="14"/>
        <color rgb="FF808080"/>
        <rFont val="Arial"/>
      </rPr>
      <t>Step 6:</t>
    </r>
    <r>
      <rPr>
        <sz val="14"/>
        <color rgb="FF808080"/>
        <rFont val="Arial"/>
      </rPr>
      <t xml:space="preserve"> Automatic tabulation of CRUDE (non-bias-adjusted) safety index by module. 
</t>
    </r>
    <r>
      <rPr>
        <b/>
        <sz val="14"/>
        <color rgb="FF000000"/>
        <rFont val="Arial"/>
      </rPr>
      <t xml:space="preserve">Žingsnis 6: </t>
    </r>
    <r>
      <rPr>
        <sz val="14"/>
        <color rgb="FF000000"/>
        <rFont val="Arial"/>
      </rPr>
      <t>Automatinis neapdorotas (pirminis) Saugios SPĮ indekso suskirstymas į lenteles pagal modulį.</t>
    </r>
  </si>
  <si>
    <r>
      <rPr>
        <b/>
        <sz val="14"/>
        <color rgb="FF808080"/>
        <rFont val="Arial"/>
      </rPr>
      <t xml:space="preserve">Crude safety index 
</t>
    </r>
    <r>
      <rPr>
        <b/>
        <sz val="14"/>
        <color rgb="FF000000"/>
        <rFont val="Arial"/>
      </rPr>
      <t>Neapdorotas (pirminis) Saugios SPĮ indeksas</t>
    </r>
  </si>
  <si>
    <r>
      <rPr>
        <b/>
        <sz val="14"/>
        <color rgb="FF808080"/>
        <rFont val="Arial"/>
      </rPr>
      <t xml:space="preserve">Emergency and disaster management (MODULE 4)
</t>
    </r>
    <r>
      <rPr>
        <b/>
        <sz val="14"/>
        <color rgb="FF000000"/>
        <rFont val="Arial"/>
      </rPr>
      <t xml:space="preserve"> Ekstremaliųjų situacijų ir nelaimių valdymas</t>
    </r>
  </si>
  <si>
    <r>
      <rPr>
        <b/>
        <sz val="14"/>
        <color rgb="FF808080"/>
        <rFont val="Arial"/>
      </rPr>
      <t>Step 7:</t>
    </r>
    <r>
      <rPr>
        <sz val="14"/>
        <color rgb="FF808080"/>
        <rFont val="Arial"/>
      </rPr>
      <t xml:space="preserve"> Automatic calculation of the weight range to be used for bias adjustment in safety and vulnerability indexes. 
</t>
    </r>
    <r>
      <rPr>
        <b/>
        <sz val="14"/>
        <color rgb="FF000000"/>
        <rFont val="Arial"/>
      </rPr>
      <t>Žingsnis 7:</t>
    </r>
    <r>
      <rPr>
        <sz val="14"/>
        <color rgb="FF000000"/>
        <rFont val="Arial"/>
      </rPr>
      <t xml:space="preserve"> Automatinis svorio intervalo, kuris bus naudojamas saugos ir pažeidžiamumo indeksų paklaidai koreguoti, apskaičiavimas.</t>
    </r>
  </si>
  <si>
    <r>
      <rPr>
        <sz val="14"/>
        <color rgb="FF808080"/>
        <rFont val="Arial"/>
      </rPr>
      <t xml:space="preserve">NOTE: In order to prevent bias due to the random figures used in the module's weights, it was agreed to use a range that takes into account both extremes of the horizontal weight scale. In this case, the minimum level of safety is 0.25 and the maximum score is 1. Using a range also allows the evaluator to graphically appreciate these indexes and how they relate to each other. It has been suggested that these indexes could be viewed using the "glass half-empty/half-full" concept. The more safe the hospital becomes, vulnerability will be reduced or, in more words, the glass will get fuller.  
</t>
    </r>
    <r>
      <rPr>
        <sz val="14"/>
        <color rgb="FF000000"/>
        <rFont val="Arial"/>
      </rPr>
      <t>PASTABA: Siekiant išvengti šališkumo dėl modulyje naudojamų atsitiktinių skaičių, buvo sutarta naudoti intervalą, kuris atsižvelgia į abu horizontalios svorio skalės kraštutinius atvejus. Šiuo atveju minimalus saugumo lygis yra 0,25, o maksimalus balas – 1. Naudojant intervalą, vertintojas taip pat gali grafiškai įvertinti šiuos rodiklius ir jų tarpusavio ryšį. Buvo pasiūlyta, kad šiuos rodiklius galima vertinti pagal „stiklinė pusiau tuščia/pusiau pilna“ koncepciją. Kuo saugesnė tampa įstaiga, tuo mažėja pažeidžiamumas arba, kitaip tariant, stiklinė tampa pilnesnė.</t>
    </r>
  </si>
  <si>
    <r>
      <rPr>
        <b/>
        <sz val="14"/>
        <color rgb="FF808080"/>
        <rFont val="Arial"/>
      </rPr>
      <t xml:space="preserve">Range = Upper horizontal weight - lower horizontal weight = 
</t>
    </r>
    <r>
      <rPr>
        <b/>
        <sz val="14"/>
        <color rgb="FF000000"/>
        <rFont val="Arial"/>
      </rPr>
      <t>Diapazonas = viršutinis horizontalus svoris – apatinis horizontalus svoris =</t>
    </r>
  </si>
  <si>
    <r>
      <rPr>
        <b/>
        <sz val="14"/>
        <color rgb="FF808080"/>
        <rFont val="Arial"/>
      </rPr>
      <t>Step 8:</t>
    </r>
    <r>
      <rPr>
        <sz val="14"/>
        <color rgb="FF808080"/>
        <rFont val="Arial"/>
      </rPr>
      <t xml:space="preserve"> Automatic calculation of ADJUSTED (bias-free) safety index and vulnerability index by module. Formulas are below.
</t>
    </r>
    <r>
      <rPr>
        <b/>
        <sz val="14"/>
        <color rgb="FF000000"/>
        <rFont val="Arial"/>
      </rPr>
      <t xml:space="preserve">Žingsnis 8: </t>
    </r>
    <r>
      <rPr>
        <sz val="14"/>
        <color rgb="FF000000"/>
        <rFont val="Arial"/>
      </rPr>
      <t>Automatinis ADJUSTED (be nuokrypio) Saugios SPĮ indekso ir pažeidžiamumo indekso apskaičiavimas pagal modulį. Formulės pateiktos žemiau.</t>
    </r>
  </si>
  <si>
    <r>
      <rPr>
        <sz val="14"/>
        <color rgb="FF808080"/>
        <rFont val="Arial"/>
      </rPr>
      <t xml:space="preserve">Safety index </t>
    </r>
    <r>
      <rPr>
        <sz val="14"/>
        <color rgb="FF000000"/>
        <rFont val="Arial"/>
      </rPr>
      <t>= Saugumo indeksas</t>
    </r>
  </si>
  <si>
    <r>
      <rPr>
        <sz val="14"/>
        <color rgb="FF808080"/>
        <rFont val="Arial"/>
      </rPr>
      <t xml:space="preserve">Crude safety index - Lower range limit 
</t>
    </r>
    <r>
      <rPr>
        <sz val="14"/>
        <color rgb="FF000000"/>
        <rFont val="Arial"/>
      </rPr>
      <t xml:space="preserve">Neapdorotas (pirminis) Saugios SPĮ indeksas – apatinė riba </t>
    </r>
  </si>
  <si>
    <r>
      <rPr>
        <sz val="14"/>
        <color rgb="FF808080"/>
        <rFont val="Arial"/>
      </rPr>
      <t xml:space="preserve">Range 
</t>
    </r>
    <r>
      <rPr>
        <sz val="14"/>
        <color rgb="FF000000"/>
        <rFont val="Arial"/>
      </rPr>
      <t>Intervalas</t>
    </r>
  </si>
  <si>
    <r>
      <rPr>
        <sz val="14"/>
        <color rgb="FF808080"/>
        <rFont val="Arial"/>
      </rPr>
      <t>Vulnerability index</t>
    </r>
    <r>
      <rPr>
        <i/>
        <sz val="14"/>
        <color rgb="FF000000"/>
        <rFont val="Arial"/>
      </rPr>
      <t xml:space="preserve"> =</t>
    </r>
    <r>
      <rPr>
        <sz val="14"/>
        <color rgb="FF000000"/>
        <rFont val="Arial"/>
      </rPr>
      <t xml:space="preserve"> Pažeidžiamumo indeksas </t>
    </r>
  </si>
  <si>
    <r>
      <rPr>
        <sz val="14"/>
        <color rgb="FF808080"/>
        <rFont val="Arial"/>
      </rPr>
      <t xml:space="preserve">Upper range limit - Crude safety index 
</t>
    </r>
    <r>
      <rPr>
        <sz val="14"/>
        <color rgb="FF000000"/>
        <rFont val="Arial"/>
      </rPr>
      <t>Viršutinė riba –  Neapdotoas (bendras) Saugios SPĮ indeksas</t>
    </r>
  </si>
  <si>
    <r>
      <rPr>
        <sz val="14"/>
        <color rgb="FF808080"/>
        <rFont val="Arial"/>
      </rPr>
      <t xml:space="preserve">Range 
</t>
    </r>
    <r>
      <rPr>
        <sz val="14"/>
        <color rgb="FF000000"/>
        <rFont val="Arial"/>
      </rPr>
      <t>Intervalas</t>
    </r>
  </si>
  <si>
    <t>MODULE</t>
  </si>
  <si>
    <r>
      <rPr>
        <b/>
        <sz val="14"/>
        <color rgb="FF808080"/>
        <rFont val="Arial"/>
      </rPr>
      <t xml:space="preserve">Safety index
</t>
    </r>
    <r>
      <rPr>
        <b/>
        <sz val="14"/>
        <color rgb="FF000000"/>
        <rFont val="Arial"/>
      </rPr>
      <t>Saugios SPĮ indeksas</t>
    </r>
  </si>
  <si>
    <r>
      <rPr>
        <b/>
        <sz val="14"/>
        <color rgb="FF808080"/>
        <rFont val="Arial"/>
      </rPr>
      <t xml:space="preserve">Vulnerability index </t>
    </r>
    <r>
      <rPr>
        <b/>
        <sz val="14"/>
        <color rgb="FF000000"/>
        <rFont val="Arial"/>
      </rPr>
      <t xml:space="preserve">Pažeidžiamumo indeksas </t>
    </r>
  </si>
  <si>
    <r>
      <rPr>
        <b/>
        <sz val="14"/>
        <color rgb="FF808080"/>
        <rFont val="Arial"/>
      </rPr>
      <t xml:space="preserve">Emergency and disaster management (MODULE 4) 
</t>
    </r>
    <r>
      <rPr>
        <b/>
        <sz val="14"/>
        <color rgb="FF000000"/>
        <rFont val="Arial"/>
      </rPr>
      <t>Ekstremaliųjų situacijų ir nelaimių valdymas</t>
    </r>
  </si>
  <si>
    <r>
      <rPr>
        <b/>
        <sz val="14"/>
        <color rgb="FF808080"/>
        <rFont val="Arial"/>
      </rPr>
      <t>Step 9: </t>
    </r>
    <r>
      <rPr>
        <sz val="14"/>
        <color rgb="FF808080"/>
        <rFont val="Arial"/>
      </rPr>
      <t xml:space="preserve">Automatic comparison of safety index with base recommendations. 
</t>
    </r>
    <r>
      <rPr>
        <b/>
        <sz val="14"/>
        <color rgb="FF000000"/>
        <rFont val="Arial"/>
      </rPr>
      <t>Žingsnis 9:</t>
    </r>
    <r>
      <rPr>
        <sz val="14"/>
        <color rgb="FF000000"/>
        <rFont val="Arial"/>
      </rPr>
      <t xml:space="preserve"> Automatinis Saugios SPĮ indekso palyginimas su bazinėmis rekomendacijomis.</t>
    </r>
  </si>
  <si>
    <r>
      <rPr>
        <b/>
        <sz val="14"/>
        <color rgb="FF808080"/>
        <rFont val="Arial"/>
      </rPr>
      <t>Safety index</t>
    </r>
    <r>
      <rPr>
        <b/>
        <sz val="14"/>
        <color rgb="FF000000"/>
        <rFont val="Arial"/>
      </rPr>
      <t> 
Saugios SPĮ indeksas</t>
    </r>
  </si>
  <si>
    <r>
      <rPr>
        <b/>
        <sz val="14"/>
        <color rgb="FF808080"/>
        <rFont val="Arial"/>
      </rPr>
      <t xml:space="preserve">Category 
</t>
    </r>
    <r>
      <rPr>
        <b/>
        <sz val="14"/>
        <color rgb="FF000000"/>
        <rFont val="Arial"/>
      </rPr>
      <t>Kategorija</t>
    </r>
  </si>
  <si>
    <r>
      <rPr>
        <b/>
        <sz val="14"/>
        <color rgb="FF808080"/>
        <rFont val="Arial"/>
      </rPr>
      <t xml:space="preserve">What should be done? 
</t>
    </r>
    <r>
      <rPr>
        <b/>
        <sz val="14"/>
        <color rgb="FF000000"/>
        <rFont val="Arial"/>
      </rPr>
      <t>Kas turėtų būti įgyvendinta?</t>
    </r>
  </si>
  <si>
    <t>0 – 0.35</t>
  </si>
  <si>
    <t>c</t>
  </si>
  <si>
    <r>
      <rPr>
        <sz val="14"/>
        <color rgb="FF808080"/>
        <rFont val="Arial"/>
      </rPr>
      <t xml:space="preserve">Urgent intervention measures are needed. The hospital is unlikely to function during and after emergencies and disasters, and the hospital’s current levels of safety and emergency and disaster management are inadequate to protect the lives of patients and hospital staff during and after emergencies or  disasters.
</t>
    </r>
    <r>
      <rPr>
        <sz val="14"/>
        <color rgb="FF000000"/>
        <rFont val="Arial"/>
      </rPr>
      <t>Reikia imtis skubių intervencinių priemonių. Įstaiga greičiausiai neveiks ekstremalių situacijų ir nelaimių metu bei po jų, o dabartinis įstaigos saugos ir ekstremalių situacijų bei nelaimių valdymo lygis yra nepakankamas, kad būtų galima apsaugoti pacientų ir įstaigos personalo gyvybes ekstremalių situacijų ar nelaimių metu bei po jų.</t>
    </r>
  </si>
  <si>
    <t>0.36 – 0.65</t>
  </si>
  <si>
    <t>b</t>
  </si>
  <si>
    <r>
      <rPr>
        <sz val="14"/>
        <color rgb="FF808080"/>
        <rFont val="Arial"/>
      </rPr>
      <t xml:space="preserve">Intervention measures are needed in the short term. The hospital’s current levels of safety and emergency and disaster management are such that the safety of patients and, hospital staff, and the hospital’s ability to function during and after emergencies and disasters are potentially at risk.
</t>
    </r>
    <r>
      <rPr>
        <sz val="14"/>
        <color rgb="FF000000"/>
        <rFont val="Arial"/>
      </rPr>
      <t>Reikia imtis trumpalaikių intervencinių priemonių. Dėl dabartinio įstaigos saugos ir ekstremalių situacijų bei nelaimių valdymo lygio kyla pavojus pacientų ir įstaigos personalo saugumui bei ligoninės gebėjimui veikti ekstremalių situacijų ir nelaimių metu bei po jų.</t>
    </r>
  </si>
  <si>
    <t>0.66 – 1</t>
  </si>
  <si>
    <t>a</t>
  </si>
  <si>
    <r>
      <rPr>
        <sz val="14"/>
        <color rgb="FF808080"/>
        <rFont val="Arial"/>
      </rPr>
      <t xml:space="preserve">It is likely that the hospital will function in emergencies and disasters. It is recommended, however, to continue with measures to improve emergency and disaster management response capacity and to carry out preventive measures in the medium- and long-term to improve the safety level in case of emergencies and disasters.
</t>
    </r>
    <r>
      <rPr>
        <sz val="14"/>
        <color rgb="FF000000"/>
        <rFont val="Arial"/>
      </rPr>
      <t>Tikėtina, kad įstaiiga veiks ekstremalių situacijų ir nelaimių atveju. Tačiau rekomenduojama toliau įgyvendinti priemones, skirtas ekstremalių situacijų ir nelaimių valdymo gebėjimams gerinti, ir vidutinės trukmės bei ilgalaikės prevencinės priemonės, kad būtų pagerintas saugumo lygis ekstremalių situacijų ir nelaimių atveju.</t>
    </r>
  </si>
  <si>
    <r>
      <rPr>
        <b/>
        <sz val="14"/>
        <color rgb="FF808080"/>
        <rFont val="Arial"/>
      </rPr>
      <t>MODULE</t>
    </r>
    <r>
      <rPr>
        <b/>
        <sz val="14"/>
        <color rgb="FF000000"/>
        <rFont val="Arial"/>
      </rPr>
      <t xml:space="preserve"> Modulis</t>
    </r>
  </si>
  <si>
    <r>
      <rPr>
        <b/>
        <sz val="14"/>
        <color rgb="FF808080"/>
        <rFont val="Arial"/>
      </rPr>
      <t xml:space="preserve">Health facility status
</t>
    </r>
    <r>
      <rPr>
        <b/>
        <sz val="14"/>
        <color rgb="FF000000"/>
        <rFont val="Arial"/>
      </rPr>
      <t>SPĮ statusas</t>
    </r>
  </si>
  <si>
    <r>
      <rPr>
        <b/>
        <sz val="14"/>
        <color rgb="FF808080"/>
        <rFont val="Arial"/>
      </rPr>
      <t>Nonstructural safety (MODULE 3)</t>
    </r>
    <r>
      <rPr>
        <b/>
        <sz val="14"/>
        <color rgb="FF000000"/>
        <rFont val="Arial"/>
      </rPr>
      <t xml:space="preserve"> Nestruktūrinis saugumas</t>
    </r>
  </si>
  <si>
    <r>
      <rPr>
        <b/>
        <sz val="20"/>
        <color rgb="FF808080"/>
        <rFont val="Arial"/>
      </rPr>
      <t xml:space="preserve">2. Overall Safety Index  
</t>
    </r>
    <r>
      <rPr>
        <b/>
        <sz val="20"/>
        <color rgb="FF000000"/>
        <rFont val="Arial"/>
      </rPr>
      <t>2. Bendras Saugios SPĮ indeksas</t>
    </r>
  </si>
  <si>
    <r>
      <rPr>
        <b/>
        <sz val="14"/>
        <color rgb="FF808080"/>
        <rFont val="Arial"/>
      </rPr>
      <t>Step 10:</t>
    </r>
    <r>
      <rPr>
        <sz val="14"/>
        <color rgb="FF808080"/>
        <rFont val="Arial"/>
      </rPr>
      <t xml:space="preserve"> To calculate overall safety index and vulnerability index, input the vertical weights in the YELLOW cells which are to be used for this purpose. They will indicate a percentage of contribution of an module to overall safety index (total weights of modules is 100 %). Examples below are figures in the ratio of 5 : 3 : 2 (model 1) and in the ratio of 1 : 1 : 1 (model 2). Model 1 is the ratio used in the original version of the HSI and could be considered for a group of hospitals which are at higher risk of structural failure in earthquakes or high winds. Model 2 is proposed for countries or regions where earthquakes and high winds are not considered to be likely hazards.
</t>
    </r>
    <r>
      <rPr>
        <b/>
        <sz val="14"/>
        <color rgb="FF000000"/>
        <rFont val="Arial"/>
      </rPr>
      <t>Žingsnis 10:</t>
    </r>
    <r>
      <rPr>
        <sz val="14"/>
        <color rgb="FF000000"/>
        <rFont val="Arial"/>
      </rPr>
      <t xml:space="preserve"> Norėdami apskaičiuoti bendrą saugos indeksą ir pažeidžiamumo indeksą, į geltonas eilutes įveskite vertikalius svorius, kurie bus naudojami šiam tikslui. Jie nurodys modulio indėlį į bendrą saugos indeksą procentais (bendras modulių svoris yra 100 %).Toliau pateikti pavyzdžiai yra skaičiai santykiu 5 : 3 : 2 (1 modelis) ir santykiu 1 : 1 : 1 (2 modelis). 1 modelis yra santykis, naudojamas pirminėje HSI versijoje, ir jį galima taikyti įstaigų grupei, kurioms kyla didesnė struktūrinio sugriuvimo dėl žemės drebėjimų ar stiprių vėjų rizika. 2 modelis siūlomas šalims ar regionams, kur žemės drebėjimai ir stiprūs vėjai nėra laikomi tikėtinais pavojais.</t>
    </r>
  </si>
  <si>
    <r>
      <rPr>
        <b/>
        <sz val="14"/>
        <color rgb="FF808080"/>
        <rFont val="Arial"/>
      </rPr>
      <t xml:space="preserve">Vertical weight 
</t>
    </r>
    <r>
      <rPr>
        <b/>
        <sz val="14"/>
        <color rgb="FF000000"/>
        <rFont val="Arial"/>
      </rPr>
      <t>Vertikalus svoris</t>
    </r>
  </si>
  <si>
    <r>
      <rPr>
        <b/>
        <sz val="14"/>
        <color rgb="FF808080"/>
        <rFont val="Arial"/>
      </rPr>
      <t xml:space="preserve">Vertical weight (model 1)
</t>
    </r>
    <r>
      <rPr>
        <b/>
        <sz val="14"/>
        <color rgb="FF000000"/>
        <rFont val="Arial"/>
      </rPr>
      <t>Vertikalus svoris modelis 1</t>
    </r>
  </si>
  <si>
    <r>
      <rPr>
        <b/>
        <sz val="14"/>
        <color rgb="FF808080"/>
        <rFont val="Arial"/>
      </rPr>
      <t xml:space="preserve">Vertical weight (model 2)
</t>
    </r>
    <r>
      <rPr>
        <b/>
        <sz val="14"/>
        <color rgb="FF000000"/>
        <rFont val="Arial"/>
      </rPr>
      <t>Vertikalus svoris modelis 2</t>
    </r>
  </si>
  <si>
    <r>
      <rPr>
        <b/>
        <sz val="14"/>
        <color rgb="FF808080"/>
        <rFont val="Arial"/>
      </rPr>
      <t xml:space="preserve">Structural safety </t>
    </r>
    <r>
      <rPr>
        <b/>
        <sz val="14"/>
        <color rgb="FF000000"/>
        <rFont val="Arial"/>
      </rPr>
      <t>Konstrukcijos sauga</t>
    </r>
  </si>
  <si>
    <r>
      <rPr>
        <b/>
        <sz val="14"/>
        <color rgb="FF808080"/>
        <rFont val="Arial"/>
      </rPr>
      <t>Nonstructural safety</t>
    </r>
    <r>
      <rPr>
        <b/>
        <sz val="14"/>
        <color rgb="FFFF0000"/>
        <rFont val="Arial"/>
      </rPr>
      <t xml:space="preserve"> </t>
    </r>
    <r>
      <rPr>
        <b/>
        <sz val="14"/>
        <color rgb="FF000000"/>
        <rFont val="Arial"/>
      </rPr>
      <t>Nestruktūrė sauga</t>
    </r>
  </si>
  <si>
    <r>
      <rPr>
        <b/>
        <sz val="14"/>
        <color rgb="FF808080"/>
        <rFont val="Arial"/>
      </rPr>
      <t xml:space="preserve">Emergency and disaster management  
</t>
    </r>
    <r>
      <rPr>
        <b/>
        <sz val="14"/>
        <color rgb="FF000000"/>
        <rFont val="Arial"/>
      </rPr>
      <t>Estremaliųjų situacijų ir nelaimių valdymas</t>
    </r>
  </si>
  <si>
    <r>
      <rPr>
        <b/>
        <sz val="14"/>
        <color rgb="FF808080"/>
        <rFont val="Arial"/>
      </rPr>
      <t xml:space="preserve">Total (%)
</t>
    </r>
    <r>
      <rPr>
        <b/>
        <sz val="14"/>
        <color rgb="FF000000"/>
        <rFont val="Arial"/>
      </rPr>
      <t>Iš viso (%)</t>
    </r>
  </si>
  <si>
    <r>
      <rPr>
        <b/>
        <sz val="14"/>
        <color rgb="FF808080"/>
        <rFont val="Arial"/>
      </rPr>
      <t>Step 11:</t>
    </r>
    <r>
      <rPr>
        <sz val="14"/>
        <color rgb="FF808080"/>
        <rFont val="Arial"/>
      </rPr>
      <t xml:space="preserve"> Automatic tabulation of overall safety index. 
</t>
    </r>
    <r>
      <rPr>
        <b/>
        <sz val="14"/>
        <color rgb="FF000000"/>
        <rFont val="Arial"/>
      </rPr>
      <t>Žingsnis 11:</t>
    </r>
    <r>
      <rPr>
        <sz val="14"/>
        <color rgb="FF000000"/>
        <rFont val="Arial"/>
      </rPr>
      <t xml:space="preserve"> Automatinis bendro saugos indekso surašymas.</t>
    </r>
  </si>
  <si>
    <r>
      <rPr>
        <b/>
        <sz val="14"/>
        <color rgb="FF808080"/>
        <rFont val="Arial"/>
      </rPr>
      <t xml:space="preserve">Overall safety index </t>
    </r>
    <r>
      <rPr>
        <b/>
        <sz val="14"/>
        <color rgb="FF000000"/>
        <rFont val="Arial"/>
      </rPr>
      <t>= Bendras Saugios SPĮ indeksas</t>
    </r>
  </si>
  <si>
    <r>
      <rPr>
        <b/>
        <sz val="14"/>
        <color rgb="FF808080"/>
        <rFont val="Arial"/>
      </rPr>
      <t xml:space="preserve">Safety index 
</t>
    </r>
    <r>
      <rPr>
        <b/>
        <sz val="14"/>
        <color rgb="FF000000"/>
        <rFont val="Arial"/>
      </rPr>
      <t>Saugios SPĮ indeksas</t>
    </r>
  </si>
  <si>
    <r>
      <rPr>
        <b/>
        <sz val="14"/>
        <color rgb="FF808080"/>
        <rFont val="Arial"/>
      </rPr>
      <t xml:space="preserve">Category 
</t>
    </r>
    <r>
      <rPr>
        <b/>
        <sz val="14"/>
        <color rgb="FF000000"/>
        <rFont val="Arial"/>
      </rPr>
      <t>Kategorija</t>
    </r>
  </si>
  <si>
    <t>C</t>
  </si>
  <si>
    <r>
      <rPr>
        <sz val="14"/>
        <color rgb="FF808080"/>
        <rFont val="Arial"/>
      </rPr>
      <t xml:space="preserve">Intervention measures are needed in the short term. The hospital’s current levels of safety and emergency and disaster management are such that the safety of patients and, hospital staff, and the hospital’s ability to function during and after emergencies and disasters are potentially at risk.
</t>
    </r>
    <r>
      <rPr>
        <sz val="14"/>
        <color rgb="FF000000"/>
        <rFont val="Arial"/>
      </rPr>
      <t>Reikia imtis trumpalaikių intervencinių priemonių. Dėl dabartinio įstaigos saugos ir ekstremalių situacijų bei nelaimių valdymo lygio kyla pavojus pacientų ir įstaigos personalo saugumui bei įstaigos gebėjimui veikti ekstremalių situacijų ir nelaimių metu bei po jų.</t>
    </r>
  </si>
  <si>
    <r>
      <rPr>
        <sz val="14"/>
        <color rgb="FF808080"/>
        <rFont val="Arial"/>
      </rPr>
      <t xml:space="preserve">It is likely that the hospital will function in emergencies and disasters. It is recommended, however, to continue with measures to improve emergency and disaster management response capacity and to carry out preventive measures in the medium- and long-term to improve the safety level in case of emergencies and disasters.
</t>
    </r>
    <r>
      <rPr>
        <sz val="14"/>
        <color rgb="FF000000"/>
        <rFont val="Arial"/>
      </rPr>
      <t>Tikėtina, kad įstaiga veiks ekstremalių situacijų ir nelaimių atveju. Tačiau rekomenduojama toliau įgyvendinti priemones, skirtas ekstremalių situacijų ir nelaimių valdymo gebėjimams gerinti, ir vidutinės trukmės bei ilgalaikės prevencinės priemonės, kad būtų pagerintas saugumo lygis ekstremalių situacijų ir nelaimių atveju.</t>
    </r>
  </si>
  <si>
    <r>
      <rPr>
        <b/>
        <sz val="14"/>
        <color rgb="FF808080"/>
        <rFont val="Arial"/>
      </rPr>
      <t xml:space="preserve">Step 12: </t>
    </r>
    <r>
      <rPr>
        <sz val="14"/>
        <color rgb="FF808080"/>
        <rFont val="Arial"/>
      </rPr>
      <t xml:space="preserve">Automatic comparison of overall safety index with base recommendations 
</t>
    </r>
    <r>
      <rPr>
        <b/>
        <sz val="14"/>
        <color rgb="FF000000"/>
        <rFont val="Arial"/>
      </rPr>
      <t>Žingsnis 12:</t>
    </r>
    <r>
      <rPr>
        <sz val="14"/>
        <color rgb="FF000000"/>
        <rFont val="Arial"/>
      </rPr>
      <t xml:space="preserve"> Automatinis bendro saugos indekso palyginimas su bazinėmis rekomendacijomis </t>
    </r>
  </si>
  <si>
    <r>
      <rPr>
        <b/>
        <sz val="14"/>
        <color rgb="FF808080"/>
        <rFont val="Arial"/>
      </rPr>
      <t xml:space="preserve">Overall health facility status: 
</t>
    </r>
    <r>
      <rPr>
        <b/>
        <sz val="14"/>
        <color rgb="FF000000"/>
        <rFont val="Arial"/>
      </rPr>
      <t>Bendras SPĮ statusas:</t>
    </r>
  </si>
  <si>
    <r>
      <t xml:space="preserve">
</t>
    </r>
    <r>
      <rPr>
        <i/>
        <sz val="10"/>
        <color rgb="FF808080"/>
        <rFont val="Arial"/>
      </rPr>
      <t>Safety ratings: Low = Significant discontinuous or irregular elements, significant variation in elevation of buildings; Average = Several discontinuous or irregular elements, some variation in the elevation of buildings; High = No significant discontinuous or irregular elements, little or no variation in elevation of buildings.   </t>
    </r>
    <r>
      <rPr>
        <i/>
        <sz val="10"/>
        <color rgb="FF000000"/>
        <rFont val="Arial"/>
      </rPr>
      <t xml:space="preserve">                                   
Žemas = reikšmingi nenuoseklūs arba netaisyklingi elementai, reikšmingi pastatų aukščio pokyčiai; 
Vidutinis = keli nenuoseklūs arba netaisyklingi elementai, kai kurie pastatų aukščio pokyčiai; 
Aukštas = Nėra reikšmingų nenuoseklių ar netaisyklingų elementų, mažai arba visai nesikeičia pastatų aukštis.</t>
    </r>
  </si>
  <si>
    <r>
      <rPr>
        <i/>
        <sz val="10"/>
        <color rgb="FF808080"/>
        <rFont val="Arial"/>
        <family val="2"/>
      </rPr>
      <t xml:space="preserve">
Safety ratings: Low = Poor structural system design; Average = Moderate structural system design; High = Good structural system design. 
</t>
    </r>
    <r>
      <rPr>
        <i/>
        <sz val="10"/>
        <color rgb="FFE26B0A"/>
        <rFont val="Arial"/>
        <family val="2"/>
      </rPr>
      <t xml:space="preserve">
</t>
    </r>
    <r>
      <rPr>
        <i/>
        <sz val="10"/>
        <color rgb="FF000000"/>
        <rFont val="Arial"/>
        <family val="2"/>
      </rPr>
      <t xml:space="preserve">Žemas = Prastas esminių statinio projekto sprendinių projektavimas; 
Vidutinis = Vidutinis  esminių statinio projekto sprendinių  projektavimas;
Aukštas = Geras  esminių statinio projekto sprendinių projektavimas.   </t>
    </r>
    <r>
      <rPr>
        <i/>
        <sz val="10"/>
        <color rgb="FFE26B0A"/>
        <rFont val="Arial"/>
        <family val="2"/>
      </rPr>
      <t xml:space="preserve">                                                              </t>
    </r>
  </si>
  <si>
    <r>
      <rPr>
        <b/>
        <sz val="10"/>
        <color rgb="FFFF0000"/>
        <rFont val="Arial"/>
      </rPr>
      <t>Step 2</t>
    </r>
    <r>
      <rPr>
        <sz val="10"/>
        <color rgb="FFFF0000"/>
        <rFont val="Arial"/>
      </rPr>
      <t xml:space="preserve">: </t>
    </r>
    <r>
      <rPr>
        <sz val="10"/>
        <color rgb="FF000000"/>
        <rFont val="Arial"/>
      </rPr>
      <t>Before moving on to the next step, ensure that there are no "</t>
    </r>
    <r>
      <rPr>
        <sz val="10"/>
        <color rgb="FFFF0000"/>
        <rFont val="Arial"/>
      </rPr>
      <t>ERROR</t>
    </r>
    <r>
      <rPr>
        <sz val="10"/>
        <color rgb="FF000000"/>
        <rFont val="Arial"/>
      </rPr>
      <t>".In case an "</t>
    </r>
    <r>
      <rPr>
        <sz val="10"/>
        <color rgb="FFFF0000"/>
        <rFont val="Arial"/>
      </rPr>
      <t>ERROR</t>
    </r>
    <r>
      <rPr>
        <sz val="10"/>
        <color rgb="FF000000"/>
        <rFont val="Arial"/>
      </rPr>
      <t>" message is shown, refer back to that specific question and answer it according to Step 3.  Charts and formulas will not calculate properly if there are any "</t>
    </r>
    <r>
      <rPr>
        <sz val="10"/>
        <color rgb="FFFF0000"/>
        <rFont val="Arial"/>
      </rPr>
      <t>ERROR</t>
    </r>
    <r>
      <rPr>
        <sz val="10"/>
        <color rgb="FF000000"/>
        <rFont val="Arial"/>
      </rPr>
      <t xml:space="preserve">" messages.
</t>
    </r>
    <r>
      <rPr>
        <b/>
        <sz val="10"/>
        <color rgb="FFFF0000"/>
        <rFont val="Arial"/>
      </rPr>
      <t>Žingsnis 2</t>
    </r>
    <r>
      <rPr>
        <sz val="10"/>
        <color rgb="FF000000"/>
        <rFont val="Arial"/>
      </rPr>
      <t>:</t>
    </r>
    <r>
      <rPr>
        <b/>
        <sz val="14"/>
        <color rgb="FF000000"/>
        <rFont val="Arial"/>
        <family val="2"/>
      </rPr>
      <t xml:space="preserve"> Įsitikinkite ar visus klausimus užpildėte tinkamai ir nerodo C stulpelyje </t>
    </r>
    <r>
      <rPr>
        <b/>
        <sz val="14"/>
        <color rgb="FFFF0000"/>
        <rFont val="Arial"/>
        <family val="2"/>
      </rPr>
      <t>"KLAIDA"</t>
    </r>
    <r>
      <rPr>
        <b/>
        <sz val="14"/>
        <color rgb="FF000000"/>
        <rFont val="Arial"/>
        <family val="2"/>
      </rPr>
      <t>, kadangi skaičiuoklė negalės paskaičiuoti teisingo rezultato.</t>
    </r>
  </si>
  <si>
    <r>
      <rPr>
        <b/>
        <sz val="14"/>
        <color theme="0" tint="-0.499984740745262"/>
        <rFont val="Arial"/>
        <family val="2"/>
      </rPr>
      <t>Hospital Safety Index: Page 1_Step 1-2 (Safety Ratings)</t>
    </r>
    <r>
      <rPr>
        <b/>
        <sz val="14"/>
        <rFont val="Arial"/>
        <family val="2"/>
      </rPr>
      <t xml:space="preserve">
</t>
    </r>
    <r>
      <rPr>
        <b/>
        <sz val="18"/>
        <rFont val="Arial"/>
        <family val="2"/>
      </rPr>
      <t>Saugios sveikatos priežiūros įstaigos indeksas (Saugios SPĮ indeksas)</t>
    </r>
    <r>
      <rPr>
        <b/>
        <sz val="16"/>
        <rFont val="Arial"/>
        <family val="2"/>
      </rPr>
      <t xml:space="preserve">
</t>
    </r>
    <r>
      <rPr>
        <b/>
        <sz val="14"/>
        <color rgb="FFFF0000"/>
        <rFont val="Arial"/>
        <family val="2"/>
      </rPr>
      <t>Pastato unikalus Nr. ________ (įrašykite)
Vykdoma veikla: sveikatos priežiūros paslaugos, maitinimo paslaugos, išteklių saugojimas 
(nereikalingą veiklą ištrinkite)</t>
    </r>
    <r>
      <rPr>
        <b/>
        <sz val="14"/>
        <rFont val="Arial"/>
        <family val="2"/>
      </rPr>
      <t xml:space="preserve">
</t>
    </r>
    <r>
      <rPr>
        <b/>
        <sz val="10"/>
        <color rgb="FF808080"/>
        <rFont val="Arial"/>
      </rPr>
      <t xml:space="preserve">
NOTE TO TRANSLATORS: THIS TABLE IS COPIED FROM THE TEXT 
</t>
    </r>
    <r>
      <rPr>
        <b/>
        <sz val="10"/>
        <color rgb="FF000000"/>
        <rFont val="Arial"/>
      </rPr>
      <t xml:space="preserve">PASTABA VERTINTOJAMS: LENTELĖ PAIMTA IŠ VERTINTOJŲ VADOVO TEKSTO
</t>
    </r>
    <r>
      <rPr>
        <b/>
        <sz val="10"/>
        <color rgb="FF808080"/>
        <rFont val="Arial"/>
      </rPr>
      <t xml:space="preserve">Step 1: Enter a number "1" in the corresponding  cell of each item. Some rows would stay in BLANK only if there is a note in CAPITAL LETTERS.
</t>
    </r>
    <r>
      <rPr>
        <b/>
        <sz val="10"/>
        <color rgb="FF000000"/>
        <rFont val="Arial"/>
      </rPr>
      <t xml:space="preserve">Žingsnis 1:  Pasirinkę vieną iš galimų vertinimo stulpelių (žemas, vidutinis, aukštas) </t>
    </r>
    <r>
      <rPr>
        <b/>
        <sz val="10"/>
        <color rgb="FFFF0000"/>
        <rFont val="Arial"/>
      </rPr>
      <t xml:space="preserve"> įrašykite į pasirinktą stulpelį skaičių 1. 
                   </t>
    </r>
    <r>
      <rPr>
        <b/>
        <sz val="10"/>
        <color rgb="FF000000"/>
        <rFont val="Arial"/>
      </rPr>
      <t xml:space="preserve">Ten kur klausimas jūsų įstaigai </t>
    </r>
    <r>
      <rPr>
        <b/>
        <sz val="10"/>
        <color rgb="FFFF0000"/>
        <rFont val="Arial"/>
      </rPr>
      <t xml:space="preserve">neaktualūs palikite vertinimo stulpelį tuščią.
</t>
    </r>
    <r>
      <rPr>
        <b/>
        <i/>
        <sz val="10"/>
        <color rgb="FFFF0000"/>
        <rFont val="Arial"/>
      </rPr>
      <t xml:space="preserve">
</t>
    </r>
    <r>
      <rPr>
        <b/>
        <i/>
        <sz val="10"/>
        <color rgb="FF808080"/>
        <rFont val="Arial"/>
      </rPr>
      <t xml:space="preserve">Step 2: Before moving on to the next step, ensure that there are no "ERROR".In case an "ERROR" message is shown, refer back to that specific
 question and answer it according to Step 3.  Charts and formulas will not calculate properly if there are any "ERROR" messages.
</t>
    </r>
    <r>
      <rPr>
        <b/>
        <i/>
        <sz val="10"/>
        <color rgb="FF000000"/>
        <rFont val="Arial"/>
      </rPr>
      <t xml:space="preserve">Žingsnis 2:  Įvertinę klausimą ir pereidami prie sekančio klausimo </t>
    </r>
    <r>
      <rPr>
        <b/>
        <i/>
        <sz val="10"/>
        <color rgb="FFFF0000"/>
        <rFont val="Arial"/>
      </rPr>
      <t>atkreipkite dėmesį ar  C stulpelyje  „Reikšmė"  atsirado žodis  „GERAI"</t>
    </r>
    <r>
      <rPr>
        <b/>
        <i/>
        <sz val="10"/>
        <color rgb="FF000000"/>
        <rFont val="Arial"/>
      </rPr>
      <t>. 
                  Jeigu įvertinus klausimą atsiranda žodis  „</t>
    </r>
    <r>
      <rPr>
        <b/>
        <i/>
        <sz val="10"/>
        <color rgb="FFFF0000"/>
        <rFont val="Arial"/>
      </rPr>
      <t>KLAIDA</t>
    </r>
    <r>
      <rPr>
        <b/>
        <i/>
        <sz val="10"/>
        <color rgb="FF000000"/>
        <rFont val="Arial"/>
      </rPr>
      <t>" vadinasi klausimas įvertintas netinkamai. 
*PASTABA. Žodis  „</t>
    </r>
    <r>
      <rPr>
        <b/>
        <i/>
        <sz val="10"/>
        <color rgb="FFFF0000"/>
        <rFont val="Arial"/>
      </rPr>
      <t>TUŠČIA</t>
    </r>
    <r>
      <rPr>
        <b/>
        <i/>
        <sz val="10"/>
        <color rgb="FF000000"/>
        <rFont val="Arial"/>
      </rPr>
      <t xml:space="preserve">" galimas tik tuo variantu jeigu klausimas Jums neaktualus ir jo nevertinate.
</t>
    </r>
  </si>
  <si>
    <r>
      <rPr>
        <i/>
        <sz val="10"/>
        <color rgb="FF808080"/>
        <rFont val="Arial"/>
      </rPr>
      <t xml:space="preserve">Safety ratings: Low = Strength of beams is obviously greater than strength of columns; Average = Strength of beams is similar to strength of columns; High = Strength of columns is greater than strength of beams.
</t>
    </r>
    <r>
      <rPr>
        <i/>
        <sz val="10"/>
        <color rgb="FF000000"/>
        <rFont val="Arial"/>
      </rPr>
      <t>Žemas = perdangų stiprumas yra akivaizdžiai didesnis nei kolonų stiprumas; 
Vidutinis = perdangų stiprumas panašus į kolonų stiprumą; 
Aukštas = kolonų stiprumas yra didesnis nei perdangų stiprumas.</t>
    </r>
  </si>
  <si>
    <r>
      <t xml:space="preserve">
</t>
    </r>
    <r>
      <rPr>
        <i/>
        <sz val="10"/>
        <color rgb="FF808080"/>
        <rFont val="Arial"/>
      </rPr>
      <t xml:space="preserve">Safety ratings: Low = No evidence that foundations were designed according to standards (foundation size, soil survey) and/or there is evidence of damage; no plans are available; Average = Little evidence (drawings, soil survey) that foundations were designed according to standards; and/or there is evidence for moderate damage; High = Strong evidence that foundations were designed according to standards with strong evidence of no damage. 
</t>
    </r>
    <r>
      <rPr>
        <i/>
        <sz val="10"/>
        <color rgb="FF000000"/>
        <rFont val="Arial"/>
      </rPr>
      <t xml:space="preserve">Žemas = nėra įrodymų, kad pamatai buvo suprojektuoti pagal standartus (pamato dydis, grunto tyrimas) ir (arba) yra pažeidimo įrodymų; nėra planų; 
Vidutinis = mažai įrodymų (brėžiniai, grunto tyrimas), kad pamatai buvo suprojektuoti pagal standartus; ir (arba) yra vidutinio sunkumo žalos įrodymų; 
Aukštas = tvirtas įrodymas, kad pamatai buvo suprojektuoti pagal standartus, turint rimtų įrodymų, kad nėra žalos. </t>
    </r>
  </si>
  <si>
    <r>
      <rPr>
        <sz val="10"/>
        <color rgb="FF808080"/>
        <rFont val="Arial"/>
      </rPr>
      <t>22. Condition and safety of other elements of the building envelope (e.g. outside walls, facings)</t>
    </r>
    <r>
      <rPr>
        <sz val="10"/>
        <color rgb="FF000000"/>
        <rFont val="Arial"/>
      </rPr>
      <t xml:space="preserve"> 
22. Kitų pastato atitvarų elementų (pvz., išorinių sienų, apdailų) būklė ir saugumas.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</si>
</sst>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0_);[Red]\(0.00\)"/>
    <numFmt numFmtId="166" formatCode="0.00_ "/>
    <numFmt numFmtId="167" formatCode="0_ "/>
    <numFmt numFmtId="168" formatCode="0.0_ "/>
  </numFmts>
  <fonts count="116">
    <font>
      <sz val="12"/>
      <color theme="1"/>
      <name val="Calibri"/>
      <family val="2"/>
      <charset val="128"/>
      <scheme val="minor"/>
    </font>
    <font>
      <sz val="12"/>
      <color theme="1"/>
      <name val="Calibri"/>
      <family val="2"/>
      <charset val="128"/>
      <scheme val="minor"/>
    </font>
    <font>
      <sz val="6"/>
      <name val="Calibri"/>
      <family val="2"/>
      <charset val="128"/>
      <scheme val="minor"/>
    </font>
    <font>
      <sz val="14"/>
      <color theme="1"/>
      <name val="Calibri"/>
      <family val="2"/>
      <charset val="128"/>
      <scheme val="minor"/>
    </font>
    <font>
      <b/>
      <sz val="20"/>
      <name val="Arial"/>
      <family val="2"/>
    </font>
    <font>
      <b/>
      <sz val="14"/>
      <name val="Arial"/>
      <family val="2"/>
    </font>
    <font>
      <u/>
      <sz val="12"/>
      <color theme="10"/>
      <name val="Calibri"/>
      <family val="2"/>
      <charset val="128"/>
      <scheme val="minor"/>
    </font>
    <font>
      <u/>
      <sz val="12"/>
      <color theme="11"/>
      <name val="Calibri"/>
      <family val="2"/>
      <charset val="128"/>
      <scheme val="minor"/>
    </font>
    <font>
      <b/>
      <sz val="14"/>
      <color theme="1"/>
      <name val="Arial"/>
      <family val="2"/>
    </font>
    <font>
      <sz val="14"/>
      <color theme="1"/>
      <name val="Arial"/>
      <family val="2"/>
    </font>
    <font>
      <b/>
      <sz val="14"/>
      <color rgb="FF000000"/>
      <name val="Arial"/>
      <family val="2"/>
    </font>
    <font>
      <b/>
      <sz val="14"/>
      <color indexed="10"/>
      <name val="Arial"/>
      <family val="2"/>
    </font>
    <font>
      <sz val="14"/>
      <color indexed="10"/>
      <name val="Arial"/>
      <family val="2"/>
    </font>
    <font>
      <b/>
      <sz val="12"/>
      <color theme="1"/>
      <name val="Calibri"/>
      <family val="2"/>
      <charset val="128"/>
      <scheme val="minor"/>
    </font>
    <font>
      <sz val="10"/>
      <name val="Arial"/>
      <family val="2"/>
    </font>
    <font>
      <sz val="14"/>
      <name val="Arial"/>
      <family val="2"/>
    </font>
    <font>
      <b/>
      <sz val="14"/>
      <color indexed="12"/>
      <name val="Arial"/>
      <family val="2"/>
    </font>
    <font>
      <b/>
      <sz val="14"/>
      <color indexed="17"/>
      <name val="Arial"/>
      <family val="2"/>
    </font>
    <font>
      <b/>
      <sz val="14"/>
      <color indexed="8"/>
      <name val="Arial"/>
      <family val="2"/>
    </font>
    <font>
      <sz val="14"/>
      <color indexed="8"/>
      <name val="Arial"/>
      <family val="2"/>
    </font>
    <font>
      <sz val="14"/>
      <color rgb="FFFF0000"/>
      <name val="Arial"/>
      <family val="2"/>
    </font>
    <font>
      <b/>
      <sz val="20"/>
      <color indexed="8"/>
      <name val="Arial"/>
      <family val="2"/>
    </font>
    <font>
      <sz val="14"/>
      <color indexed="10"/>
      <name val="ＭＳ Ｐゴシック"/>
      <family val="2"/>
      <charset val="128"/>
    </font>
    <font>
      <b/>
      <sz val="24"/>
      <name val="Arial"/>
      <family val="2"/>
    </font>
    <font>
      <sz val="10"/>
      <color rgb="FF000000"/>
      <name val="Arial Bold"/>
      <family val="2"/>
    </font>
    <font>
      <b/>
      <sz val="10"/>
      <color rgb="FF000000"/>
      <name val="Arial"/>
      <family val="2"/>
    </font>
    <font>
      <sz val="10"/>
      <color rgb="FF000000"/>
      <name val="Arial Italic"/>
      <family val="2"/>
    </font>
    <font>
      <sz val="10"/>
      <color rgb="FF000000"/>
      <name val="Lucida Grande"/>
    </font>
    <font>
      <sz val="10"/>
      <color theme="1"/>
      <name val="Calibri"/>
      <family val="2"/>
      <charset val="128"/>
      <scheme val="minor"/>
    </font>
    <font>
      <b/>
      <sz val="10"/>
      <color theme="1"/>
      <name val="Arial"/>
      <family val="2"/>
    </font>
    <font>
      <sz val="10"/>
      <color rgb="FF000000"/>
      <name val="Arial"/>
      <family val="2"/>
    </font>
    <font>
      <b/>
      <sz val="10"/>
      <name val="Arial"/>
      <family val="2"/>
    </font>
    <font>
      <sz val="10"/>
      <color theme="1"/>
      <name val="Arial"/>
      <family val="2"/>
    </font>
    <font>
      <i/>
      <sz val="10"/>
      <color theme="1"/>
      <name val="Arial"/>
      <family val="2"/>
    </font>
    <font>
      <b/>
      <sz val="10"/>
      <color indexed="10"/>
      <name val="Arial"/>
      <family val="2"/>
    </font>
    <font>
      <sz val="10.5"/>
      <color theme="1"/>
      <name val="Century"/>
      <family val="1"/>
    </font>
    <font>
      <b/>
      <sz val="14"/>
      <color rgb="FFFF0000"/>
      <name val="Calibri"/>
      <family val="2"/>
      <scheme val="minor"/>
    </font>
    <font>
      <sz val="10"/>
      <color rgb="FF365F91"/>
      <name val="Arial"/>
    </font>
    <font>
      <i/>
      <sz val="10"/>
      <color rgb="FF000000"/>
      <name val="Arial"/>
    </font>
    <font>
      <i/>
      <sz val="10"/>
      <color rgb="FFE26B0A"/>
      <name val="Arial"/>
    </font>
    <font>
      <i/>
      <sz val="10"/>
      <color theme="1"/>
      <name val="Arial"/>
    </font>
    <font>
      <b/>
      <sz val="24"/>
      <color rgb="FF000000"/>
      <name val="Arial"/>
    </font>
    <font>
      <b/>
      <sz val="24"/>
      <name val="Arial"/>
    </font>
    <font>
      <b/>
      <sz val="14"/>
      <color rgb="FFFF0000"/>
      <name val="Arial"/>
    </font>
    <font>
      <sz val="14"/>
      <color rgb="FF000000"/>
      <name val="Arial"/>
    </font>
    <font>
      <sz val="14"/>
      <color indexed="10"/>
      <name val="Arial"/>
    </font>
    <font>
      <b/>
      <sz val="14"/>
      <color rgb="FF000000"/>
      <name val="Arial"/>
    </font>
    <font>
      <b/>
      <sz val="14"/>
      <color theme="1"/>
      <name val="Arial"/>
    </font>
    <font>
      <sz val="14"/>
      <color theme="1"/>
      <name val="Arial"/>
    </font>
    <font>
      <b/>
      <sz val="12"/>
      <color rgb="FFFF0000"/>
      <name val="Calibri"/>
      <family val="2"/>
      <charset val="128"/>
      <scheme val="minor"/>
    </font>
    <font>
      <b/>
      <sz val="20"/>
      <color rgb="FF000000"/>
      <name val="Arial"/>
    </font>
    <font>
      <b/>
      <sz val="20"/>
      <name val="Arial"/>
    </font>
    <font>
      <b/>
      <sz val="14"/>
      <name val="Arial"/>
    </font>
    <font>
      <sz val="14"/>
      <name val="Arial"/>
    </font>
    <font>
      <b/>
      <sz val="14"/>
      <color indexed="8"/>
      <name val="Arial"/>
    </font>
    <font>
      <sz val="14"/>
      <color indexed="8"/>
      <name val="Arial"/>
    </font>
    <font>
      <b/>
      <sz val="24"/>
      <color rgb="FF808080"/>
      <name val="Arial"/>
    </font>
    <font>
      <b/>
      <sz val="14"/>
      <color rgb="FF808080"/>
      <name val="Arial"/>
    </font>
    <font>
      <sz val="14"/>
      <color rgb="FF808080"/>
      <name val="Arial"/>
    </font>
    <font>
      <sz val="14"/>
      <color rgb="FFA6A6A6"/>
      <name val="Arial"/>
    </font>
    <font>
      <b/>
      <sz val="18"/>
      <color rgb="FF808080"/>
      <name val="Arial"/>
    </font>
    <font>
      <b/>
      <sz val="20"/>
      <color rgb="FF808080"/>
      <name val="Arial"/>
    </font>
    <font>
      <i/>
      <sz val="14"/>
      <color rgb="FF000000"/>
      <name val="Arial"/>
    </font>
    <font>
      <b/>
      <sz val="20"/>
      <color rgb="FF000000"/>
      <name val="Arial"/>
      <family val="2"/>
    </font>
    <font>
      <sz val="10"/>
      <name val="Arial"/>
      <family val="2"/>
      <charset val="186"/>
    </font>
    <font>
      <sz val="10"/>
      <color rgb="FF000000"/>
      <name val="Arial"/>
    </font>
    <font>
      <sz val="10"/>
      <color rgb="FF000000"/>
      <name val="Calibri"/>
      <family val="2"/>
      <charset val="186"/>
      <scheme val="minor"/>
    </font>
    <font>
      <b/>
      <sz val="10"/>
      <color rgb="FF808080"/>
      <name val="Arial"/>
    </font>
    <font>
      <b/>
      <sz val="10"/>
      <color rgb="FF000000"/>
      <name val="Arial"/>
    </font>
    <font>
      <i/>
      <sz val="10"/>
      <color rgb="FF808080"/>
      <name val="Arial"/>
    </font>
    <font>
      <b/>
      <sz val="10"/>
      <name val="Arial"/>
    </font>
    <font>
      <b/>
      <sz val="10"/>
      <color theme="1"/>
      <name val="Arial"/>
    </font>
    <font>
      <b/>
      <sz val="10"/>
      <color theme="1" tint="0.499984740745262"/>
      <name val="Arial"/>
      <family val="2"/>
    </font>
    <font>
      <sz val="14"/>
      <color theme="1" tint="0.499984740745262"/>
      <name val="Arial"/>
      <family val="2"/>
    </font>
    <font>
      <sz val="10"/>
      <color theme="1" tint="0.499984740745262"/>
      <name val="Arial"/>
      <family val="2"/>
    </font>
    <font>
      <sz val="12"/>
      <color theme="1" tint="0.499984740745262"/>
      <name val="Calibri"/>
      <family val="2"/>
      <charset val="128"/>
      <scheme val="minor"/>
    </font>
    <font>
      <sz val="10"/>
      <color theme="1"/>
      <name val="Arial"/>
    </font>
    <font>
      <sz val="10"/>
      <name val="Arial"/>
    </font>
    <font>
      <sz val="10"/>
      <color rgb="FF808080"/>
      <name val="Arial"/>
    </font>
    <font>
      <sz val="10"/>
      <color theme="1" tint="0.499984740745262"/>
      <name val="Arial"/>
    </font>
    <font>
      <i/>
      <sz val="10"/>
      <color theme="1" tint="0.499984740745262"/>
      <name val="Arial"/>
    </font>
    <font>
      <b/>
      <sz val="10"/>
      <color rgb="FF000000"/>
      <name val="Arial Bold"/>
      <family val="2"/>
    </font>
    <font>
      <sz val="14"/>
      <color rgb="FF000000"/>
      <name val="Arial"/>
      <family val="2"/>
    </font>
    <font>
      <i/>
      <sz val="10"/>
      <name val="Arial"/>
    </font>
    <font>
      <b/>
      <sz val="11"/>
      <color rgb="FF000000"/>
      <name val="Arial"/>
    </font>
    <font>
      <b/>
      <i/>
      <sz val="10"/>
      <color rgb="FFFF0000"/>
      <name val="Arial"/>
    </font>
    <font>
      <b/>
      <sz val="11"/>
      <color rgb="FF808080"/>
      <name val="Arial"/>
    </font>
    <font>
      <i/>
      <sz val="10"/>
      <color rgb="FF365F91"/>
      <name val="Arial"/>
    </font>
    <font>
      <b/>
      <sz val="10"/>
      <color theme="0" tint="-0.499984740745262"/>
      <name val="Arial"/>
      <family val="2"/>
    </font>
    <font>
      <b/>
      <sz val="10"/>
      <color theme="0" tint="-0.34998626667073579"/>
      <name val="Arial"/>
      <family val="2"/>
    </font>
    <font>
      <sz val="10"/>
      <name val="Arial Bold"/>
    </font>
    <font>
      <i/>
      <sz val="10"/>
      <color rgb="FF808080"/>
      <name val="Arial"/>
      <family val="2"/>
    </font>
    <font>
      <i/>
      <sz val="10"/>
      <color rgb="FF000000"/>
      <name val="Arial"/>
      <family val="2"/>
    </font>
    <font>
      <sz val="10"/>
      <color rgb="FF808080"/>
      <name val="Arial"/>
      <family val="2"/>
    </font>
    <font>
      <i/>
      <sz val="10"/>
      <color rgb="FFE26B0A"/>
      <name val="Arial"/>
      <family val="2"/>
    </font>
    <font>
      <b/>
      <sz val="10"/>
      <color rgb="FF808080"/>
      <name val="Arial"/>
      <family val="2"/>
    </font>
    <font>
      <i/>
      <sz val="10"/>
      <color rgb="FF365F91"/>
      <name val="Arial"/>
      <family val="2"/>
    </font>
    <font>
      <b/>
      <sz val="10"/>
      <color rgb="FF000000"/>
      <name val="Arial Italic"/>
      <family val="2"/>
    </font>
    <font>
      <b/>
      <sz val="10"/>
      <color theme="1"/>
      <name val="Calibri"/>
      <family val="2"/>
      <charset val="128"/>
      <scheme val="minor"/>
    </font>
    <font>
      <b/>
      <sz val="12"/>
      <color rgb="FF808080"/>
      <name val="Calibri"/>
      <scheme val="minor"/>
    </font>
    <font>
      <b/>
      <sz val="12"/>
      <color rgb="FF000000"/>
      <name val="Calibri"/>
      <scheme val="minor"/>
    </font>
    <font>
      <b/>
      <sz val="12"/>
      <color theme="1"/>
      <name val="Calibri"/>
      <scheme val="minor"/>
    </font>
    <font>
      <sz val="10"/>
      <color rgb="FF808080"/>
      <name val="Arial Bold"/>
    </font>
    <font>
      <sz val="10"/>
      <color rgb="FF000000"/>
      <name val="Arial Bold"/>
    </font>
    <font>
      <b/>
      <sz val="10"/>
      <color rgb="FF808080"/>
      <name val="Arial Bold"/>
    </font>
    <font>
      <b/>
      <sz val="10"/>
      <color rgb="FF000000"/>
      <name val="Arial Bold"/>
    </font>
    <font>
      <b/>
      <sz val="11"/>
      <color theme="1"/>
      <name val="Arial"/>
    </font>
    <font>
      <b/>
      <i/>
      <sz val="10"/>
      <color rgb="FF808080"/>
      <name val="Arial"/>
    </font>
    <font>
      <b/>
      <i/>
      <sz val="10"/>
      <color rgb="FF000000"/>
      <name val="Arial"/>
    </font>
    <font>
      <b/>
      <sz val="10"/>
      <color rgb="FFFF0000"/>
      <name val="Arial"/>
    </font>
    <font>
      <sz val="10"/>
      <color rgb="FFFF0000"/>
      <name val="Arial"/>
    </font>
    <font>
      <b/>
      <sz val="12"/>
      <color rgb="FF000000"/>
      <name val="Arial"/>
    </font>
    <font>
      <b/>
      <sz val="14"/>
      <color theme="0" tint="-0.499984740745262"/>
      <name val="Arial"/>
      <family val="2"/>
    </font>
    <font>
      <b/>
      <sz val="16"/>
      <name val="Arial"/>
      <family val="2"/>
    </font>
    <font>
      <b/>
      <sz val="18"/>
      <name val="Arial"/>
      <family val="2"/>
    </font>
    <font>
      <b/>
      <sz val="14"/>
      <color rgb="FFFF0000"/>
      <name val="Arial"/>
      <family val="2"/>
    </font>
  </fonts>
  <fills count="11">
    <fill>
      <patternFill patternType="none"/>
    </fill>
    <fill>
      <patternFill patternType="gray125"/>
    </fill>
    <fill>
      <patternFill patternType="solid">
        <fgColor rgb="FFFFFFFF"/>
        <bgColor indexed="64"/>
      </patternFill>
    </fill>
    <fill>
      <patternFill patternType="solid">
        <fgColor theme="4" tint="0.59999389629810485"/>
        <bgColor indexed="64"/>
      </patternFill>
    </fill>
    <fill>
      <patternFill patternType="solid">
        <fgColor rgb="FFFFFF00"/>
        <bgColor indexed="64"/>
      </patternFill>
    </fill>
    <fill>
      <patternFill patternType="solid">
        <fgColor rgb="FFFFFFFF"/>
        <bgColor rgb="FF000000"/>
      </patternFill>
    </fill>
    <fill>
      <patternFill patternType="solid">
        <fgColor rgb="FF92D050"/>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2"/>
        <bgColor indexed="64"/>
      </patternFill>
    </fill>
  </fills>
  <borders count="59">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style="medium">
        <color rgb="FF000000"/>
      </bottom>
      <diagonal/>
    </border>
    <border>
      <left/>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rgb="FF000000"/>
      </right>
      <top/>
      <bottom style="medium">
        <color auto="1"/>
      </bottom>
      <diagonal/>
    </border>
    <border>
      <left/>
      <right/>
      <top/>
      <bottom style="medium">
        <color auto="1"/>
      </bottom>
      <diagonal/>
    </border>
    <border>
      <left/>
      <right/>
      <top style="medium">
        <color auto="1"/>
      </top>
      <bottom/>
      <diagonal/>
    </border>
    <border>
      <left/>
      <right/>
      <top/>
      <bottom style="double">
        <color auto="1"/>
      </bottom>
      <diagonal/>
    </border>
    <border>
      <left style="medium">
        <color auto="1"/>
      </left>
      <right style="medium">
        <color rgb="FF000000"/>
      </right>
      <top/>
      <bottom/>
      <diagonal/>
    </border>
    <border>
      <left/>
      <right/>
      <top style="medium">
        <color auto="1"/>
      </top>
      <bottom style="thin">
        <color auto="1"/>
      </bottom>
      <diagonal/>
    </border>
    <border>
      <left/>
      <right/>
      <top style="thin">
        <color auto="1"/>
      </top>
      <bottom style="thin">
        <color auto="1"/>
      </bottom>
      <diagonal/>
    </border>
    <border>
      <left/>
      <right/>
      <top/>
      <bottom style="thick">
        <color rgb="FFFF0000"/>
      </bottom>
      <diagonal/>
    </border>
    <border>
      <left/>
      <right/>
      <top style="thick">
        <color rgb="FFFF0000"/>
      </top>
      <bottom/>
      <diagonal/>
    </border>
    <border>
      <left style="medium">
        <color auto="1"/>
      </left>
      <right style="medium">
        <color rgb="FF000000"/>
      </right>
      <top/>
      <bottom style="medium">
        <color rgb="FF000000"/>
      </bottom>
      <diagonal/>
    </border>
    <border>
      <left style="medium">
        <color auto="1"/>
      </left>
      <right/>
      <top/>
      <bottom/>
      <diagonal/>
    </border>
    <border>
      <left style="medium">
        <color auto="1"/>
      </left>
      <right/>
      <top/>
      <bottom style="medium">
        <color rgb="FF000000"/>
      </bottom>
      <diagonal/>
    </border>
    <border>
      <left/>
      <right/>
      <top style="thick">
        <color rgb="FFFF0000"/>
      </top>
      <bottom style="medium">
        <color auto="1"/>
      </bottom>
      <diagonal/>
    </border>
    <border>
      <left/>
      <right style="thick">
        <color indexed="64"/>
      </right>
      <top/>
      <bottom/>
      <diagonal/>
    </border>
    <border>
      <left style="thin">
        <color indexed="64"/>
      </left>
      <right style="thin">
        <color indexed="64"/>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auto="1"/>
      </left>
      <right style="medium">
        <color rgb="FF000000"/>
      </right>
      <top style="thin">
        <color rgb="FF000000"/>
      </top>
      <bottom style="medium">
        <color auto="1"/>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000000"/>
      </left>
      <right style="thin">
        <color rgb="FF000000"/>
      </right>
      <top/>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style="thin">
        <color rgb="FF000000"/>
      </top>
      <bottom/>
      <diagonal/>
    </border>
    <border>
      <left/>
      <right style="medium">
        <color rgb="FF000000"/>
      </right>
      <top style="thin">
        <color rgb="FF000000"/>
      </top>
      <bottom/>
      <diagonal/>
    </border>
    <border>
      <left/>
      <right style="medium">
        <color rgb="FF000000"/>
      </right>
      <top/>
      <bottom style="thin">
        <color rgb="FF000000"/>
      </bottom>
      <diagonal/>
    </border>
    <border>
      <left style="medium">
        <color rgb="FF000000"/>
      </left>
      <right/>
      <top style="medium">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right/>
      <top style="thick">
        <color rgb="FFFF0000"/>
      </top>
      <bottom style="medium">
        <color rgb="FF000000"/>
      </bottom>
      <diagonal/>
    </border>
    <border>
      <left style="thin">
        <color indexed="64"/>
      </left>
      <right/>
      <top style="thin">
        <color rgb="FF000000"/>
      </top>
      <bottom style="thin">
        <color rgb="FF000000"/>
      </bottom>
      <diagonal/>
    </border>
  </borders>
  <cellStyleXfs count="522">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482">
    <xf numFmtId="0" fontId="0" fillId="0" borderId="0" xfId="0"/>
    <xf numFmtId="0" fontId="4" fillId="0" borderId="0" xfId="0" applyFont="1" applyAlignment="1">
      <alignment vertical="center" wrapText="1"/>
    </xf>
    <xf numFmtId="0" fontId="9" fillId="0" borderId="0" xfId="0" applyFont="1" applyAlignment="1">
      <alignment vertical="center"/>
    </xf>
    <xf numFmtId="0" fontId="13" fillId="0" borderId="0" xfId="0" applyFont="1" applyAlignment="1">
      <alignment vertical="center"/>
    </xf>
    <xf numFmtId="0" fontId="8" fillId="0" borderId="10" xfId="0" applyFont="1" applyBorder="1" applyAlignment="1">
      <alignment vertical="center"/>
    </xf>
    <xf numFmtId="0" fontId="13" fillId="0" borderId="10" xfId="0" applyFont="1" applyBorder="1" applyAlignment="1">
      <alignment vertical="center"/>
    </xf>
    <xf numFmtId="0" fontId="10" fillId="0" borderId="10" xfId="0" applyFont="1" applyBorder="1" applyAlignment="1">
      <alignment horizontal="center" vertical="center" wrapText="1"/>
    </xf>
    <xf numFmtId="0" fontId="12" fillId="0" borderId="0" xfId="0" applyFont="1" applyAlignment="1">
      <alignment vertical="center" wrapText="1"/>
    </xf>
    <xf numFmtId="2" fontId="16" fillId="0" borderId="0" xfId="0" applyNumberFormat="1" applyFont="1" applyAlignment="1">
      <alignment vertical="center" wrapText="1"/>
    </xf>
    <xf numFmtId="2" fontId="11" fillId="0" borderId="0" xfId="0" applyNumberFormat="1" applyFont="1" applyAlignment="1">
      <alignment vertical="center" wrapText="1"/>
    </xf>
    <xf numFmtId="0" fontId="12" fillId="0" borderId="10" xfId="0" applyFont="1" applyBorder="1" applyAlignment="1">
      <alignment vertical="center"/>
    </xf>
    <xf numFmtId="49" fontId="5" fillId="0" borderId="10" xfId="0" applyNumberFormat="1" applyFont="1" applyBorder="1" applyAlignment="1">
      <alignment horizontal="center" vertical="center" wrapText="1"/>
    </xf>
    <xf numFmtId="0" fontId="15" fillId="0" borderId="0" xfId="0" applyFont="1" applyAlignment="1">
      <alignment vertical="center" wrapText="1"/>
    </xf>
    <xf numFmtId="0" fontId="11" fillId="0" borderId="0" xfId="0" applyFont="1" applyAlignment="1">
      <alignment vertical="center" wrapText="1"/>
    </xf>
    <xf numFmtId="2" fontId="5" fillId="0" borderId="0" xfId="0" applyNumberFormat="1" applyFont="1" applyAlignment="1">
      <alignment horizontal="left" vertical="center" wrapText="1"/>
    </xf>
    <xf numFmtId="164" fontId="15" fillId="0" borderId="0" xfId="0" applyNumberFormat="1" applyFont="1" applyAlignment="1">
      <alignment vertical="center" wrapText="1"/>
    </xf>
    <xf numFmtId="49" fontId="15" fillId="0" borderId="0" xfId="0" applyNumberFormat="1" applyFont="1" applyAlignment="1">
      <alignment vertical="center" wrapText="1"/>
    </xf>
    <xf numFmtId="0" fontId="5" fillId="0" borderId="0" xfId="0" applyFont="1" applyAlignment="1">
      <alignment vertical="center" wrapText="1"/>
    </xf>
    <xf numFmtId="2" fontId="15" fillId="0" borderId="0" xfId="0" applyNumberFormat="1" applyFont="1" applyAlignment="1">
      <alignment horizontal="center" vertical="center" wrapText="1"/>
    </xf>
    <xf numFmtId="49" fontId="15" fillId="0" borderId="0" xfId="0" applyNumberFormat="1" applyFont="1" applyAlignment="1">
      <alignment horizontal="center" vertical="center" wrapText="1"/>
    </xf>
    <xf numFmtId="0" fontId="12" fillId="0" borderId="0" xfId="0" applyFont="1" applyAlignment="1">
      <alignment horizontal="left" vertical="center" wrapText="1"/>
    </xf>
    <xf numFmtId="9" fontId="15" fillId="0" borderId="0" xfId="33" applyFont="1" applyBorder="1" applyAlignment="1">
      <alignment horizontal="center" vertical="center" wrapText="1"/>
    </xf>
    <xf numFmtId="1" fontId="15" fillId="0" borderId="0" xfId="33" applyNumberFormat="1" applyFont="1" applyBorder="1" applyAlignment="1">
      <alignment horizontal="center" vertical="center" wrapText="1"/>
    </xf>
    <xf numFmtId="49" fontId="15" fillId="0" borderId="0" xfId="33" applyNumberFormat="1" applyFont="1" applyBorder="1" applyAlignment="1">
      <alignment horizontal="center" vertical="center" wrapText="1"/>
    </xf>
    <xf numFmtId="9" fontId="15" fillId="0" borderId="0" xfId="0" applyNumberFormat="1" applyFont="1" applyAlignment="1">
      <alignment horizontal="center" vertical="center" wrapText="1"/>
    </xf>
    <xf numFmtId="0" fontId="5" fillId="0" borderId="10" xfId="0" applyFont="1" applyBorder="1" applyAlignment="1">
      <alignment horizontal="center" vertical="center" wrapText="1"/>
    </xf>
    <xf numFmtId="0" fontId="12" fillId="0" borderId="0" xfId="0" applyFont="1" applyAlignment="1">
      <alignment vertical="center"/>
    </xf>
    <xf numFmtId="0" fontId="5" fillId="0" borderId="0" xfId="0" applyFont="1" applyAlignment="1">
      <alignment horizontal="left" vertical="center" wrapText="1"/>
    </xf>
    <xf numFmtId="0" fontId="11" fillId="0" borderId="0" xfId="0" applyFont="1" applyAlignment="1">
      <alignment horizontal="left" vertical="center" wrapText="1"/>
    </xf>
    <xf numFmtId="0" fontId="15" fillId="0" borderId="0" xfId="0" applyFont="1" applyAlignment="1">
      <alignment horizontal="center" vertical="center" wrapText="1"/>
    </xf>
    <xf numFmtId="0" fontId="18" fillId="0" borderId="0" xfId="0" applyFont="1" applyAlignment="1">
      <alignment horizontal="center" vertical="center" wrapText="1"/>
    </xf>
    <xf numFmtId="0" fontId="18"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8" fillId="0" borderId="0" xfId="0" applyFont="1" applyAlignment="1">
      <alignment horizontal="center" vertical="center"/>
    </xf>
    <xf numFmtId="0" fontId="15" fillId="0" borderId="0" xfId="0" applyFont="1" applyAlignment="1">
      <alignment horizontal="left" vertical="center" wrapText="1"/>
    </xf>
    <xf numFmtId="0" fontId="5" fillId="0" borderId="0" xfId="0" applyFont="1" applyAlignment="1">
      <alignment horizontal="center" vertical="center" wrapText="1"/>
    </xf>
    <xf numFmtId="2" fontId="11" fillId="0" borderId="0" xfId="0" applyNumberFormat="1" applyFont="1" applyAlignment="1">
      <alignment horizontal="center" vertical="center" wrapText="1"/>
    </xf>
    <xf numFmtId="165" fontId="15" fillId="0" borderId="0" xfId="0" applyNumberFormat="1" applyFont="1" applyAlignment="1">
      <alignment horizontal="left" vertical="center" wrapText="1"/>
    </xf>
    <xf numFmtId="165" fontId="15" fillId="0" borderId="0" xfId="0" applyNumberFormat="1" applyFont="1" applyAlignment="1">
      <alignment horizontal="center" vertical="center" wrapText="1"/>
    </xf>
    <xf numFmtId="0" fontId="22" fillId="0" borderId="0" xfId="0" applyFont="1" applyAlignment="1">
      <alignment vertical="center"/>
    </xf>
    <xf numFmtId="0" fontId="8" fillId="0" borderId="10" xfId="0" applyFont="1" applyBorder="1" applyAlignment="1">
      <alignment horizontal="center" vertical="center"/>
    </xf>
    <xf numFmtId="49" fontId="5" fillId="0" borderId="0" xfId="0" applyNumberFormat="1" applyFont="1" applyAlignment="1">
      <alignment horizontal="center" vertical="center" wrapText="1"/>
    </xf>
    <xf numFmtId="1" fontId="5" fillId="0" borderId="0" xfId="0" applyNumberFormat="1" applyFont="1" applyAlignment="1">
      <alignment horizontal="center" vertical="center" wrapText="1"/>
    </xf>
    <xf numFmtId="0" fontId="19" fillId="0" borderId="0" xfId="0" applyFont="1" applyAlignment="1">
      <alignment horizontal="left" vertical="center" wrapText="1"/>
    </xf>
    <xf numFmtId="0" fontId="15" fillId="0" borderId="6" xfId="0" applyFont="1" applyBorder="1" applyAlignment="1">
      <alignment vertical="center" wrapText="1"/>
    </xf>
    <xf numFmtId="0" fontId="14" fillId="0" borderId="0" xfId="0" applyFont="1" applyAlignment="1">
      <alignment vertical="center" wrapText="1"/>
    </xf>
    <xf numFmtId="49" fontId="14" fillId="0" borderId="0" xfId="0" applyNumberFormat="1" applyFont="1" applyAlignment="1">
      <alignment vertical="center" wrapText="1"/>
    </xf>
    <xf numFmtId="0" fontId="3" fillId="0" borderId="0" xfId="0" applyFont="1" applyAlignment="1">
      <alignment vertical="center"/>
    </xf>
    <xf numFmtId="166" fontId="15" fillId="0" borderId="0" xfId="33" applyNumberFormat="1" applyFont="1" applyBorder="1" applyAlignment="1">
      <alignment horizontal="center" vertical="center" wrapText="1"/>
    </xf>
    <xf numFmtId="0" fontId="15" fillId="0" borderId="0" xfId="33" applyNumberFormat="1" applyFont="1" applyBorder="1" applyAlignment="1">
      <alignment horizontal="center" vertical="center" wrapText="1"/>
    </xf>
    <xf numFmtId="0" fontId="9" fillId="0" borderId="0" xfId="0" applyFont="1" applyAlignment="1">
      <alignment horizontal="center" vertical="center"/>
    </xf>
    <xf numFmtId="0" fontId="9" fillId="0" borderId="10" xfId="0" applyFont="1" applyBorder="1" applyAlignment="1">
      <alignment horizontal="center" vertical="center"/>
    </xf>
    <xf numFmtId="166" fontId="5" fillId="0" borderId="0" xfId="0" applyNumberFormat="1" applyFont="1" applyAlignment="1">
      <alignment horizontal="center" vertical="center" wrapText="1"/>
    </xf>
    <xf numFmtId="166" fontId="5" fillId="0" borderId="10" xfId="0" applyNumberFormat="1" applyFont="1" applyBorder="1" applyAlignment="1">
      <alignment horizontal="center" vertical="center" wrapText="1"/>
    </xf>
    <xf numFmtId="0" fontId="4" fillId="0" borderId="16" xfId="0" applyFont="1" applyBorder="1" applyAlignment="1">
      <alignment vertical="center" wrapText="1"/>
    </xf>
    <xf numFmtId="0" fontId="15" fillId="0" borderId="16" xfId="0" applyFont="1" applyBorder="1" applyAlignment="1">
      <alignment vertical="center" wrapText="1"/>
    </xf>
    <xf numFmtId="0" fontId="5" fillId="0" borderId="16" xfId="0" applyFont="1" applyBorder="1" applyAlignment="1">
      <alignment horizontal="center" vertical="center" wrapText="1"/>
    </xf>
    <xf numFmtId="165" fontId="15" fillId="0" borderId="16" xfId="0" applyNumberFormat="1" applyFont="1" applyBorder="1" applyAlignment="1">
      <alignment horizontal="center" vertical="center" wrapText="1"/>
    </xf>
    <xf numFmtId="0" fontId="15" fillId="0" borderId="16" xfId="0" applyFont="1" applyBorder="1" applyAlignment="1">
      <alignment horizontal="center" vertical="center" wrapText="1"/>
    </xf>
    <xf numFmtId="0" fontId="13" fillId="0" borderId="16" xfId="0" applyFont="1" applyBorder="1" applyAlignment="1">
      <alignment vertical="center"/>
    </xf>
    <xf numFmtId="0" fontId="9" fillId="0" borderId="16" xfId="0" applyFont="1" applyBorder="1" applyAlignment="1">
      <alignment vertical="center"/>
    </xf>
    <xf numFmtId="167" fontId="9" fillId="0" borderId="0" xfId="0" applyNumberFormat="1" applyFont="1" applyAlignment="1">
      <alignment vertical="center"/>
    </xf>
    <xf numFmtId="168" fontId="13" fillId="0" borderId="10" xfId="0" applyNumberFormat="1" applyFont="1" applyBorder="1" applyAlignment="1">
      <alignment vertical="center"/>
    </xf>
    <xf numFmtId="168" fontId="10" fillId="0" borderId="10" xfId="0" applyNumberFormat="1" applyFont="1" applyBorder="1" applyAlignment="1">
      <alignment horizontal="center" vertical="center" wrapText="1"/>
    </xf>
    <xf numFmtId="165" fontId="5" fillId="0" borderId="0" xfId="0" applyNumberFormat="1" applyFont="1" applyAlignment="1">
      <alignment horizontal="center" vertical="center" wrapText="1"/>
    </xf>
    <xf numFmtId="165" fontId="5" fillId="0" borderId="10" xfId="0" applyNumberFormat="1" applyFont="1" applyBorder="1" applyAlignment="1">
      <alignment horizontal="center" vertical="center" wrapText="1"/>
    </xf>
    <xf numFmtId="165" fontId="5" fillId="0" borderId="0" xfId="33" applyNumberFormat="1" applyFont="1" applyBorder="1" applyAlignment="1">
      <alignment horizontal="center" vertical="center" wrapText="1"/>
    </xf>
    <xf numFmtId="1" fontId="15" fillId="0" borderId="0" xfId="0" applyNumberFormat="1" applyFont="1" applyAlignment="1">
      <alignment vertical="center" wrapText="1"/>
    </xf>
    <xf numFmtId="166" fontId="8" fillId="0" borderId="0" xfId="0" applyNumberFormat="1" applyFont="1" applyAlignment="1">
      <alignment horizontal="center" vertical="center" wrapText="1"/>
    </xf>
    <xf numFmtId="166" fontId="8" fillId="0" borderId="10" xfId="0" applyNumberFormat="1" applyFont="1" applyBorder="1" applyAlignment="1">
      <alignment horizontal="center" vertical="center" wrapText="1"/>
    </xf>
    <xf numFmtId="165" fontId="8" fillId="0" borderId="0" xfId="0" applyNumberFormat="1" applyFont="1" applyAlignment="1">
      <alignment horizontal="center" vertical="center"/>
    </xf>
    <xf numFmtId="165" fontId="8" fillId="0" borderId="10" xfId="0" applyNumberFormat="1" applyFont="1" applyBorder="1" applyAlignment="1">
      <alignment horizontal="center" vertical="center"/>
    </xf>
    <xf numFmtId="166" fontId="8" fillId="0" borderId="0" xfId="0" applyNumberFormat="1" applyFont="1" applyAlignment="1">
      <alignment horizontal="center" vertical="center"/>
    </xf>
    <xf numFmtId="166" fontId="9" fillId="0" borderId="0" xfId="0" applyNumberFormat="1" applyFont="1" applyAlignment="1">
      <alignment horizontal="center" vertical="center"/>
    </xf>
    <xf numFmtId="166" fontId="9" fillId="0" borderId="10" xfId="0" applyNumberFormat="1" applyFont="1" applyBorder="1" applyAlignment="1">
      <alignment horizontal="center" vertical="center"/>
    </xf>
    <xf numFmtId="166" fontId="8" fillId="0" borderId="10" xfId="0" applyNumberFormat="1" applyFont="1" applyBorder="1" applyAlignment="1">
      <alignment horizontal="center" vertical="center"/>
    </xf>
    <xf numFmtId="165" fontId="8" fillId="0" borderId="0" xfId="0" applyNumberFormat="1" applyFont="1" applyAlignment="1">
      <alignment vertical="center"/>
    </xf>
    <xf numFmtId="166" fontId="13" fillId="0" borderId="16" xfId="0" applyNumberFormat="1" applyFont="1" applyBorder="1" applyAlignment="1">
      <alignment vertical="center"/>
    </xf>
    <xf numFmtId="166" fontId="12" fillId="0" borderId="21" xfId="0" applyNumberFormat="1" applyFont="1" applyBorder="1" applyAlignment="1">
      <alignment vertical="center" wrapText="1"/>
    </xf>
    <xf numFmtId="166" fontId="13" fillId="0" borderId="0" xfId="0" applyNumberFormat="1" applyFont="1" applyAlignment="1">
      <alignment vertical="center"/>
    </xf>
    <xf numFmtId="166" fontId="13" fillId="0" borderId="10" xfId="0" applyNumberFormat="1" applyFont="1" applyBorder="1" applyAlignment="1">
      <alignment vertical="center"/>
    </xf>
    <xf numFmtId="0" fontId="20" fillId="0" borderId="0" xfId="0" applyFont="1" applyAlignment="1">
      <alignment horizontal="left" vertical="center"/>
    </xf>
    <xf numFmtId="166" fontId="8" fillId="0" borderId="11" xfId="0" applyNumberFormat="1" applyFont="1" applyBorder="1" applyAlignment="1">
      <alignment horizontal="center" vertical="center"/>
    </xf>
    <xf numFmtId="165" fontId="8" fillId="0" borderId="10" xfId="0" applyNumberFormat="1" applyFont="1" applyBorder="1" applyAlignment="1">
      <alignment horizontal="center" vertical="center" wrapText="1"/>
    </xf>
    <xf numFmtId="165" fontId="9" fillId="0" borderId="0" xfId="0" applyNumberFormat="1" applyFont="1" applyAlignment="1">
      <alignment horizontal="center" vertical="center"/>
    </xf>
    <xf numFmtId="165" fontId="9" fillId="0" borderId="10" xfId="0" applyNumberFormat="1" applyFont="1" applyBorder="1" applyAlignment="1">
      <alignment horizontal="center" vertical="center"/>
    </xf>
    <xf numFmtId="165" fontId="8" fillId="0" borderId="11" xfId="0" applyNumberFormat="1" applyFont="1" applyBorder="1" applyAlignment="1">
      <alignment horizontal="center" vertical="center"/>
    </xf>
    <xf numFmtId="0" fontId="24" fillId="2" borderId="0" xfId="0" applyFont="1" applyFill="1" applyAlignment="1">
      <alignment horizontal="center" vertical="center" wrapText="1"/>
    </xf>
    <xf numFmtId="0" fontId="26" fillId="2" borderId="0" xfId="0" applyFont="1" applyFill="1" applyAlignment="1">
      <alignment vertical="center" wrapText="1"/>
    </xf>
    <xf numFmtId="0" fontId="24" fillId="0" borderId="0" xfId="0" applyFont="1" applyAlignment="1">
      <alignment horizontal="center" vertical="center" wrapText="1"/>
    </xf>
    <xf numFmtId="0" fontId="25" fillId="0" borderId="0" xfId="0" applyFont="1" applyAlignment="1">
      <alignment horizontal="center" vertical="center" wrapText="1"/>
    </xf>
    <xf numFmtId="0" fontId="28" fillId="0" borderId="0" xfId="0" applyFont="1" applyAlignment="1">
      <alignment vertical="center"/>
    </xf>
    <xf numFmtId="165" fontId="29" fillId="0" borderId="0" xfId="0" applyNumberFormat="1" applyFont="1" applyAlignment="1">
      <alignment vertical="center"/>
    </xf>
    <xf numFmtId="0" fontId="32" fillId="0" borderId="0" xfId="0" applyFont="1" applyAlignment="1">
      <alignment vertical="center"/>
    </xf>
    <xf numFmtId="167" fontId="32" fillId="0" borderId="0" xfId="0" applyNumberFormat="1" applyFont="1" applyAlignment="1">
      <alignment vertical="center"/>
    </xf>
    <xf numFmtId="0" fontId="35" fillId="0" borderId="0" xfId="0" applyFont="1" applyAlignment="1">
      <alignment horizontal="justify" vertical="center"/>
    </xf>
    <xf numFmtId="0" fontId="4" fillId="0" borderId="0" xfId="0" applyFont="1" applyAlignment="1">
      <alignment horizontal="center" vertical="center" wrapText="1"/>
    </xf>
    <xf numFmtId="0" fontId="9" fillId="0" borderId="22" xfId="0" applyFont="1" applyBorder="1" applyAlignment="1">
      <alignment vertical="center"/>
    </xf>
    <xf numFmtId="0" fontId="47" fillId="0" borderId="0" xfId="0" applyFont="1" applyAlignment="1">
      <alignment vertical="center" wrapText="1"/>
    </xf>
    <xf numFmtId="0" fontId="47" fillId="0" borderId="0" xfId="0" applyFont="1" applyAlignment="1">
      <alignment vertical="center"/>
    </xf>
    <xf numFmtId="0" fontId="46" fillId="0" borderId="10" xfId="0" applyFont="1" applyBorder="1" applyAlignment="1">
      <alignment horizontal="center" vertical="center" wrapText="1"/>
    </xf>
    <xf numFmtId="0" fontId="48" fillId="0" borderId="0" xfId="0" applyFont="1" applyAlignment="1">
      <alignment vertical="center" wrapText="1"/>
    </xf>
    <xf numFmtId="0" fontId="48" fillId="0" borderId="10" xfId="0" applyFont="1" applyBorder="1" applyAlignment="1">
      <alignment vertical="center" wrapText="1"/>
    </xf>
    <xf numFmtId="0" fontId="49" fillId="0" borderId="10" xfId="0" applyFont="1" applyBorder="1" applyAlignment="1">
      <alignment vertical="center"/>
    </xf>
    <xf numFmtId="0" fontId="52" fillId="0" borderId="10" xfId="0" applyFont="1" applyBorder="1" applyAlignment="1">
      <alignment horizontal="left" vertical="center" wrapText="1"/>
    </xf>
    <xf numFmtId="2" fontId="52" fillId="0" borderId="10" xfId="0" applyNumberFormat="1" applyFont="1" applyBorder="1" applyAlignment="1">
      <alignment horizontal="center" vertical="center" wrapText="1"/>
    </xf>
    <xf numFmtId="49" fontId="52" fillId="0" borderId="6" xfId="0" applyNumberFormat="1" applyFont="1" applyBorder="1" applyAlignment="1">
      <alignment horizontal="center" vertical="center" wrapText="1"/>
    </xf>
    <xf numFmtId="0" fontId="52" fillId="0" borderId="10" xfId="0" applyFont="1" applyBorder="1" applyAlignment="1">
      <alignment vertical="center" wrapText="1"/>
    </xf>
    <xf numFmtId="0" fontId="52" fillId="0" borderId="10" xfId="0" applyFont="1" applyBorder="1" applyAlignment="1">
      <alignment horizontal="center" vertical="center" wrapText="1"/>
    </xf>
    <xf numFmtId="2" fontId="52" fillId="0" borderId="0" xfId="0" applyNumberFormat="1" applyFont="1" applyAlignment="1">
      <alignment horizontal="left" vertical="center" wrapText="1"/>
    </xf>
    <xf numFmtId="2" fontId="52" fillId="0" borderId="10" xfId="0" applyNumberFormat="1" applyFont="1" applyBorder="1" applyAlignment="1">
      <alignment horizontal="left" vertical="center" wrapText="1"/>
    </xf>
    <xf numFmtId="0" fontId="45" fillId="0" borderId="10" xfId="0" applyFont="1" applyBorder="1" applyAlignment="1">
      <alignment vertical="center" wrapText="1"/>
    </xf>
    <xf numFmtId="0" fontId="54" fillId="0" borderId="6" xfId="0" applyFont="1" applyBorder="1" applyAlignment="1">
      <alignment horizontal="center" vertical="center" wrapText="1"/>
    </xf>
    <xf numFmtId="0" fontId="43" fillId="0" borderId="6"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6" xfId="0" applyFont="1" applyBorder="1" applyAlignment="1">
      <alignment horizontal="left" vertical="center" wrapText="1"/>
    </xf>
    <xf numFmtId="0" fontId="52" fillId="0" borderId="0" xfId="0" applyFont="1" applyAlignment="1">
      <alignment vertical="center" wrapText="1"/>
    </xf>
    <xf numFmtId="0" fontId="45" fillId="0" borderId="0" xfId="0" applyFont="1" applyAlignment="1">
      <alignment vertical="center" wrapText="1"/>
    </xf>
    <xf numFmtId="0" fontId="46" fillId="0" borderId="0" xfId="0" applyFont="1" applyAlignment="1">
      <alignment vertical="center" wrapText="1"/>
    </xf>
    <xf numFmtId="0" fontId="47" fillId="0" borderId="6" xfId="0" applyFont="1" applyBorder="1" applyAlignment="1">
      <alignment horizontal="center" vertical="center" wrapText="1"/>
    </xf>
    <xf numFmtId="0" fontId="47" fillId="0" borderId="10" xfId="0" applyFont="1" applyBorder="1" applyAlignment="1">
      <alignment vertical="center" wrapText="1"/>
    </xf>
    <xf numFmtId="0" fontId="47" fillId="0" borderId="0" xfId="0" applyFont="1" applyAlignment="1">
      <alignment wrapText="1"/>
    </xf>
    <xf numFmtId="0" fontId="46" fillId="0" borderId="0" xfId="0" applyFont="1" applyAlignment="1">
      <alignment horizontal="left" vertical="center" wrapText="1"/>
    </xf>
    <xf numFmtId="0" fontId="46" fillId="0" borderId="10" xfId="0" applyFont="1" applyBorder="1" applyAlignment="1">
      <alignment horizontal="left" vertical="center" wrapText="1"/>
    </xf>
    <xf numFmtId="0" fontId="46" fillId="7" borderId="10" xfId="0" applyFont="1" applyFill="1" applyBorder="1" applyAlignment="1">
      <alignment horizontal="center" vertical="center" wrapText="1"/>
    </xf>
    <xf numFmtId="166" fontId="47" fillId="0" borderId="10" xfId="0" applyNumberFormat="1" applyFont="1" applyBorder="1" applyAlignment="1">
      <alignment horizontal="center" vertical="center" wrapText="1"/>
    </xf>
    <xf numFmtId="0" fontId="57" fillId="0" borderId="10" xfId="0" applyFont="1" applyBorder="1" applyAlignment="1">
      <alignment horizontal="left" vertical="center" wrapText="1"/>
    </xf>
    <xf numFmtId="0" fontId="47" fillId="0" borderId="10" xfId="0" applyFont="1" applyBorder="1" applyAlignment="1">
      <alignment horizontal="center" vertical="center" wrapText="1"/>
    </xf>
    <xf numFmtId="164" fontId="63" fillId="0" borderId="0" xfId="0" applyNumberFormat="1" applyFont="1" applyAlignment="1">
      <alignment horizontal="center" vertical="center" wrapText="1"/>
    </xf>
    <xf numFmtId="164" fontId="63" fillId="0" borderId="10" xfId="0" applyNumberFormat="1" applyFont="1" applyBorder="1" applyAlignment="1">
      <alignment horizontal="center" vertical="center" wrapText="1"/>
    </xf>
    <xf numFmtId="164" fontId="63" fillId="0" borderId="12" xfId="0" applyNumberFormat="1" applyFont="1" applyBorder="1" applyAlignment="1">
      <alignment horizontal="center" vertical="center" wrapText="1"/>
    </xf>
    <xf numFmtId="0" fontId="68" fillId="7" borderId="13" xfId="0" applyFont="1" applyFill="1" applyBorder="1" applyAlignment="1">
      <alignment horizontal="left" vertical="center" wrapText="1"/>
    </xf>
    <xf numFmtId="167" fontId="74" fillId="0" borderId="0" xfId="0" applyNumberFormat="1" applyFont="1" applyAlignment="1">
      <alignment vertical="center"/>
    </xf>
    <xf numFmtId="167" fontId="73" fillId="0" borderId="0" xfId="0" applyNumberFormat="1" applyFont="1" applyAlignment="1">
      <alignment vertical="center"/>
    </xf>
    <xf numFmtId="0" fontId="76" fillId="7" borderId="13" xfId="0" applyFont="1" applyFill="1" applyBorder="1" applyAlignment="1">
      <alignment horizontal="left" vertical="center" wrapText="1"/>
    </xf>
    <xf numFmtId="0" fontId="38" fillId="7" borderId="20" xfId="0" applyFont="1" applyFill="1" applyBorder="1" applyAlignment="1">
      <alignment horizontal="left" vertical="center" wrapText="1"/>
    </xf>
    <xf numFmtId="0" fontId="65" fillId="7" borderId="13" xfId="0" applyFont="1" applyFill="1" applyBorder="1" applyAlignment="1">
      <alignment horizontal="left" vertical="center" wrapText="1"/>
    </xf>
    <xf numFmtId="0" fontId="38" fillId="7" borderId="18" xfId="0" applyFont="1" applyFill="1" applyBorder="1" applyAlignment="1">
      <alignment horizontal="left" vertical="center" wrapText="1"/>
    </xf>
    <xf numFmtId="0" fontId="38" fillId="7" borderId="13" xfId="0" applyFont="1" applyFill="1" applyBorder="1" applyAlignment="1">
      <alignment horizontal="left" vertical="center" wrapText="1"/>
    </xf>
    <xf numFmtId="0" fontId="37" fillId="7" borderId="13" xfId="0" applyFont="1" applyFill="1" applyBorder="1" applyAlignment="1">
      <alignment horizontal="left" vertical="center" wrapText="1"/>
    </xf>
    <xf numFmtId="0" fontId="65" fillId="7" borderId="4" xfId="0" applyFont="1" applyFill="1" applyBorder="1" applyAlignment="1">
      <alignment horizontal="left" vertical="center" wrapText="1"/>
    </xf>
    <xf numFmtId="0" fontId="38" fillId="2" borderId="18" xfId="0" applyFont="1" applyFill="1" applyBorder="1" applyAlignment="1">
      <alignment horizontal="left" vertical="center" wrapText="1"/>
    </xf>
    <xf numFmtId="0" fontId="65" fillId="2" borderId="13" xfId="0" applyFont="1" applyFill="1" applyBorder="1" applyAlignment="1">
      <alignment horizontal="left" vertical="center" wrapText="1"/>
    </xf>
    <xf numFmtId="0" fontId="69" fillId="2" borderId="18" xfId="0" applyFont="1" applyFill="1" applyBorder="1" applyAlignment="1">
      <alignment horizontal="left" vertical="center" wrapText="1"/>
    </xf>
    <xf numFmtId="0" fontId="69" fillId="2" borderId="9" xfId="0" applyFont="1" applyFill="1" applyBorder="1" applyAlignment="1">
      <alignment horizontal="left" vertical="center" wrapText="1"/>
    </xf>
    <xf numFmtId="0" fontId="24" fillId="2" borderId="1" xfId="0" applyFont="1" applyFill="1" applyBorder="1" applyAlignment="1">
      <alignment horizontal="center" vertical="center" wrapText="1"/>
    </xf>
    <xf numFmtId="165" fontId="25" fillId="0" borderId="1" xfId="0" applyNumberFormat="1" applyFont="1" applyBorder="1" applyAlignment="1">
      <alignment horizontal="center" vertical="center" wrapText="1"/>
    </xf>
    <xf numFmtId="0" fontId="30" fillId="0" borderId="0" xfId="0" applyFont="1" applyAlignment="1">
      <alignment vertical="center"/>
    </xf>
    <xf numFmtId="0" fontId="82" fillId="0" borderId="0" xfId="0" applyFont="1" applyAlignment="1">
      <alignment vertical="center"/>
    </xf>
    <xf numFmtId="0" fontId="77" fillId="7" borderId="23" xfId="0" applyFont="1" applyFill="1" applyBorder="1" applyAlignment="1">
      <alignment horizontal="left" vertical="center" wrapText="1"/>
    </xf>
    <xf numFmtId="0" fontId="3" fillId="7" borderId="0" xfId="0" applyFont="1" applyFill="1" applyAlignment="1">
      <alignment vertical="center"/>
    </xf>
    <xf numFmtId="0" fontId="36" fillId="7" borderId="0" xfId="0" applyFont="1" applyFill="1" applyAlignment="1">
      <alignment vertical="center"/>
    </xf>
    <xf numFmtId="165" fontId="8" fillId="7" borderId="0" xfId="0" applyNumberFormat="1" applyFont="1" applyFill="1" applyAlignment="1">
      <alignment vertical="center"/>
    </xf>
    <xf numFmtId="0" fontId="20" fillId="7" borderId="0" xfId="0" applyFont="1" applyFill="1" applyAlignment="1">
      <alignment vertical="center" wrapText="1"/>
    </xf>
    <xf numFmtId="0" fontId="82" fillId="7" borderId="0" xfId="0" applyFont="1" applyFill="1" applyAlignment="1">
      <alignment vertical="center"/>
    </xf>
    <xf numFmtId="167" fontId="9" fillId="7" borderId="0" xfId="0" applyNumberFormat="1" applyFont="1" applyFill="1" applyAlignment="1">
      <alignment vertical="center"/>
    </xf>
    <xf numFmtId="0" fontId="29" fillId="9" borderId="32" xfId="0" applyFont="1" applyFill="1" applyBorder="1" applyAlignment="1">
      <alignment horizontal="left" vertical="center"/>
    </xf>
    <xf numFmtId="167" fontId="68" fillId="9" borderId="32" xfId="0" applyNumberFormat="1" applyFont="1" applyFill="1" applyBorder="1" applyAlignment="1">
      <alignment horizontal="center" vertical="center" wrapText="1"/>
    </xf>
    <xf numFmtId="167" fontId="25" fillId="9" borderId="32" xfId="0" applyNumberFormat="1" applyFont="1" applyFill="1" applyBorder="1" applyAlignment="1">
      <alignment horizontal="center" vertical="center" wrapText="1"/>
    </xf>
    <xf numFmtId="0" fontId="37" fillId="7" borderId="32" xfId="0" applyFont="1" applyFill="1" applyBorder="1" applyAlignment="1">
      <alignment horizontal="left" vertical="center" wrapText="1"/>
    </xf>
    <xf numFmtId="0" fontId="40" fillId="7" borderId="32" xfId="0" applyFont="1" applyFill="1" applyBorder="1" applyAlignment="1">
      <alignment horizontal="left" vertical="top" wrapText="1"/>
    </xf>
    <xf numFmtId="0" fontId="25" fillId="7" borderId="32" xfId="0" applyFont="1" applyFill="1" applyBorder="1" applyAlignment="1">
      <alignment horizontal="left" vertical="center" wrapText="1"/>
    </xf>
    <xf numFmtId="0" fontId="29" fillId="7" borderId="32" xfId="0" applyFont="1" applyFill="1" applyBorder="1" applyAlignment="1">
      <alignment horizontal="left" vertical="center" wrapText="1"/>
    </xf>
    <xf numFmtId="0" fontId="25" fillId="5" borderId="32" xfId="0" applyFont="1" applyFill="1" applyBorder="1" applyAlignment="1">
      <alignment horizontal="center" vertical="center" wrapText="1"/>
    </xf>
    <xf numFmtId="167" fontId="32" fillId="0" borderId="32" xfId="0" applyNumberFormat="1" applyFont="1" applyBorder="1" applyAlignment="1">
      <alignment horizontal="center" vertical="center" wrapText="1"/>
    </xf>
    <xf numFmtId="0" fontId="30" fillId="0" borderId="32" xfId="0" applyFont="1" applyBorder="1" applyAlignment="1">
      <alignment vertical="center"/>
    </xf>
    <xf numFmtId="167" fontId="32" fillId="0" borderId="32" xfId="0" applyNumberFormat="1" applyFont="1" applyBorder="1" applyAlignment="1">
      <alignment vertical="center"/>
    </xf>
    <xf numFmtId="0" fontId="74" fillId="6" borderId="25" xfId="0" applyFont="1" applyFill="1" applyBorder="1" applyAlignment="1">
      <alignment horizontal="left" vertical="center" wrapText="1"/>
    </xf>
    <xf numFmtId="0" fontId="72" fillId="9" borderId="29" xfId="0" applyFont="1" applyFill="1" applyBorder="1" applyAlignment="1">
      <alignment horizontal="left" vertical="center"/>
    </xf>
    <xf numFmtId="167" fontId="72" fillId="9" borderId="29" xfId="0" applyNumberFormat="1" applyFont="1" applyFill="1" applyBorder="1" applyAlignment="1">
      <alignment horizontal="center" vertical="center" wrapText="1"/>
    </xf>
    <xf numFmtId="0" fontId="37" fillId="7" borderId="28" xfId="0" applyFont="1" applyFill="1" applyBorder="1" applyAlignment="1">
      <alignment horizontal="left" vertical="center" wrapText="1"/>
    </xf>
    <xf numFmtId="0" fontId="40" fillId="7" borderId="28" xfId="0" applyFont="1" applyFill="1" applyBorder="1" applyAlignment="1">
      <alignment horizontal="left" vertical="top" wrapText="1"/>
    </xf>
    <xf numFmtId="0" fontId="65" fillId="7" borderId="28" xfId="0" applyFont="1" applyFill="1" applyBorder="1" applyAlignment="1">
      <alignment horizontal="left" vertical="center" wrapText="1"/>
    </xf>
    <xf numFmtId="0" fontId="38" fillId="7" borderId="28" xfId="0" applyFont="1" applyFill="1" applyBorder="1" applyAlignment="1">
      <alignment horizontal="left" vertical="top" wrapText="1"/>
    </xf>
    <xf numFmtId="0" fontId="79" fillId="7" borderId="28" xfId="0" applyFont="1" applyFill="1" applyBorder="1" applyAlignment="1">
      <alignment horizontal="left" vertical="center" wrapText="1"/>
    </xf>
    <xf numFmtId="0" fontId="32" fillId="7" borderId="28" xfId="0" applyFont="1" applyFill="1" applyBorder="1" applyAlignment="1">
      <alignment horizontal="left" vertical="center" wrapText="1"/>
    </xf>
    <xf numFmtId="0" fontId="40" fillId="7" borderId="28" xfId="0" applyFont="1" applyFill="1" applyBorder="1" applyAlignment="1">
      <alignment horizontal="left" vertical="center" wrapText="1"/>
    </xf>
    <xf numFmtId="0" fontId="38" fillId="7" borderId="28" xfId="0" applyFont="1" applyFill="1" applyBorder="1" applyAlignment="1">
      <alignment horizontal="left" vertical="center" wrapText="1"/>
    </xf>
    <xf numFmtId="167" fontId="74" fillId="7" borderId="29" xfId="0" applyNumberFormat="1" applyFont="1" applyFill="1" applyBorder="1" applyAlignment="1">
      <alignment horizontal="center" vertical="center" wrapText="1"/>
    </xf>
    <xf numFmtId="167" fontId="74" fillId="7" borderId="29" xfId="0" applyNumberFormat="1" applyFont="1" applyFill="1" applyBorder="1" applyAlignment="1">
      <alignment vertical="center"/>
    </xf>
    <xf numFmtId="0" fontId="30" fillId="7" borderId="28" xfId="0" applyFont="1" applyFill="1" applyBorder="1" applyAlignment="1">
      <alignment horizontal="left" vertical="center" wrapText="1"/>
    </xf>
    <xf numFmtId="0" fontId="72" fillId="7" borderId="29" xfId="0" applyFont="1" applyFill="1" applyBorder="1" applyAlignment="1">
      <alignment horizontal="left" vertical="center" wrapText="1"/>
    </xf>
    <xf numFmtId="0" fontId="80" fillId="7" borderId="28" xfId="0" applyFont="1" applyFill="1" applyBorder="1" applyAlignment="1">
      <alignment horizontal="left" vertical="center" wrapText="1"/>
    </xf>
    <xf numFmtId="0" fontId="40" fillId="2" borderId="28" xfId="0" applyFont="1" applyFill="1" applyBorder="1" applyAlignment="1">
      <alignment horizontal="left" vertical="center" wrapText="1"/>
    </xf>
    <xf numFmtId="0" fontId="78" fillId="2" borderId="28" xfId="0" applyFont="1" applyFill="1" applyBorder="1" applyAlignment="1">
      <alignment horizontal="left" vertical="center" wrapText="1"/>
    </xf>
    <xf numFmtId="0" fontId="69" fillId="2" borderId="28" xfId="0" applyFont="1" applyFill="1" applyBorder="1" applyAlignment="1">
      <alignment horizontal="left" vertical="center" wrapText="1"/>
    </xf>
    <xf numFmtId="0" fontId="79" fillId="2" borderId="28" xfId="0" applyFont="1" applyFill="1" applyBorder="1" applyAlignment="1">
      <alignment horizontal="left" vertical="center" wrapText="1"/>
    </xf>
    <xf numFmtId="0" fontId="80" fillId="2" borderId="28" xfId="0" applyFont="1" applyFill="1" applyBorder="1" applyAlignment="1">
      <alignment horizontal="left" vertical="center" wrapText="1"/>
    </xf>
    <xf numFmtId="0" fontId="74" fillId="2" borderId="28" xfId="0" applyFont="1" applyFill="1" applyBorder="1" applyAlignment="1">
      <alignment horizontal="left" vertical="center" wrapText="1"/>
    </xf>
    <xf numFmtId="0" fontId="33" fillId="2" borderId="28" xfId="0" applyFont="1" applyFill="1" applyBorder="1" applyAlignment="1">
      <alignment horizontal="left" vertical="center" wrapText="1"/>
    </xf>
    <xf numFmtId="0" fontId="32" fillId="0" borderId="28" xfId="0" applyFont="1" applyBorder="1" applyAlignment="1">
      <alignment vertical="center"/>
    </xf>
    <xf numFmtId="0" fontId="37" fillId="2" borderId="28" xfId="0" applyFont="1" applyFill="1" applyBorder="1" applyAlignment="1">
      <alignment horizontal="left" vertical="center" wrapText="1"/>
    </xf>
    <xf numFmtId="0" fontId="38" fillId="2" borderId="28" xfId="0" applyFont="1" applyFill="1" applyBorder="1" applyAlignment="1">
      <alignment horizontal="left" vertical="center" wrapText="1"/>
    </xf>
    <xf numFmtId="0" fontId="65" fillId="2" borderId="28" xfId="0" applyFont="1" applyFill="1" applyBorder="1" applyAlignment="1">
      <alignment horizontal="left" vertical="center" wrapText="1"/>
    </xf>
    <xf numFmtId="0" fontId="69" fillId="2" borderId="26" xfId="0" applyFont="1" applyFill="1" applyBorder="1" applyAlignment="1">
      <alignment horizontal="left" vertical="center" wrapText="1"/>
    </xf>
    <xf numFmtId="0" fontId="77" fillId="7" borderId="32" xfId="0" applyFont="1" applyFill="1" applyBorder="1" applyAlignment="1">
      <alignment vertical="center" wrapText="1"/>
    </xf>
    <xf numFmtId="0" fontId="37" fillId="7" borderId="37" xfId="0" applyFont="1" applyFill="1" applyBorder="1" applyAlignment="1">
      <alignment vertical="center" wrapText="1"/>
    </xf>
    <xf numFmtId="0" fontId="87" fillId="7" borderId="37" xfId="0" applyFont="1" applyFill="1" applyBorder="1" applyAlignment="1">
      <alignment vertical="center" wrapText="1"/>
    </xf>
    <xf numFmtId="0" fontId="77" fillId="7" borderId="28" xfId="0" applyFont="1" applyFill="1" applyBorder="1" applyAlignment="1">
      <alignment vertical="center" wrapText="1"/>
    </xf>
    <xf numFmtId="0" fontId="83" fillId="7" borderId="28" xfId="0" applyFont="1" applyFill="1" applyBorder="1" applyAlignment="1">
      <alignment vertical="center" wrapText="1"/>
    </xf>
    <xf numFmtId="0" fontId="32" fillId="7" borderId="33" xfId="0" applyFont="1" applyFill="1" applyBorder="1" applyAlignment="1">
      <alignment horizontal="left" vertical="center" wrapText="1"/>
    </xf>
    <xf numFmtId="0" fontId="65" fillId="7" borderId="28" xfId="0" applyFont="1" applyFill="1" applyBorder="1" applyAlignment="1">
      <alignment vertical="center" wrapText="1"/>
    </xf>
    <xf numFmtId="0" fontId="38" fillId="7" borderId="28" xfId="0" applyFont="1" applyFill="1" applyBorder="1" applyAlignment="1">
      <alignment vertical="center" wrapText="1"/>
    </xf>
    <xf numFmtId="0" fontId="92" fillId="7" borderId="18" xfId="0" applyFont="1" applyFill="1" applyBorder="1" applyAlignment="1">
      <alignment horizontal="left" vertical="center" wrapText="1"/>
    </xf>
    <xf numFmtId="0" fontId="92" fillId="7" borderId="9" xfId="0" applyFont="1" applyFill="1" applyBorder="1" applyAlignment="1">
      <alignment horizontal="left" vertical="center" wrapText="1"/>
    </xf>
    <xf numFmtId="0" fontId="92" fillId="7" borderId="8" xfId="0" applyFont="1" applyFill="1" applyBorder="1" applyAlignment="1">
      <alignment horizontal="left" vertical="center" wrapText="1"/>
    </xf>
    <xf numFmtId="0" fontId="92" fillId="7" borderId="13" xfId="0" applyFont="1" applyFill="1" applyBorder="1" applyAlignment="1">
      <alignment horizontal="left" vertical="center" wrapText="1"/>
    </xf>
    <xf numFmtId="0" fontId="92" fillId="7" borderId="4" xfId="0" applyFont="1" applyFill="1" applyBorder="1" applyAlignment="1">
      <alignment horizontal="left" vertical="center" wrapText="1"/>
    </xf>
    <xf numFmtId="0" fontId="92" fillId="7" borderId="2" xfId="0" applyFont="1" applyFill="1" applyBorder="1" applyAlignment="1">
      <alignment horizontal="left" vertical="center" wrapText="1"/>
    </xf>
    <xf numFmtId="0" fontId="33" fillId="7" borderId="2" xfId="0" applyFont="1" applyFill="1" applyBorder="1" applyAlignment="1">
      <alignment horizontal="left" vertical="center" wrapText="1"/>
    </xf>
    <xf numFmtId="0" fontId="30" fillId="7" borderId="4" xfId="0" applyFont="1" applyFill="1" applyBorder="1" applyAlignment="1">
      <alignment horizontal="left" vertical="center" wrapText="1"/>
    </xf>
    <xf numFmtId="0" fontId="92" fillId="2" borderId="18" xfId="0" applyFont="1" applyFill="1" applyBorder="1" applyAlignment="1">
      <alignment horizontal="left" vertical="center" wrapText="1"/>
    </xf>
    <xf numFmtId="0" fontId="92" fillId="2" borderId="13" xfId="0" applyFont="1" applyFill="1" applyBorder="1" applyAlignment="1">
      <alignment horizontal="left" vertical="center" wrapText="1"/>
    </xf>
    <xf numFmtId="0" fontId="97" fillId="2" borderId="0" xfId="0" applyFont="1" applyFill="1" applyAlignment="1">
      <alignment vertical="center" wrapText="1"/>
    </xf>
    <xf numFmtId="0" fontId="98" fillId="0" borderId="0" xfId="0" applyFont="1" applyAlignment="1">
      <alignment vertical="center"/>
    </xf>
    <xf numFmtId="0" fontId="91" fillId="2" borderId="18" xfId="0" applyFont="1" applyFill="1" applyBorder="1" applyAlignment="1">
      <alignment horizontal="left" vertical="center" wrapText="1"/>
    </xf>
    <xf numFmtId="0" fontId="79" fillId="2" borderId="4" xfId="0" applyFont="1" applyFill="1" applyBorder="1" applyAlignment="1">
      <alignment horizontal="left" vertical="center" wrapText="1"/>
    </xf>
    <xf numFmtId="0" fontId="38" fillId="2" borderId="13" xfId="0" applyFont="1" applyFill="1" applyBorder="1" applyAlignment="1">
      <alignment horizontal="left" vertical="center" wrapText="1"/>
    </xf>
    <xf numFmtId="0" fontId="69" fillId="2" borderId="13" xfId="0" applyFont="1" applyFill="1" applyBorder="1" applyAlignment="1">
      <alignment horizontal="left" vertical="center" wrapText="1"/>
    </xf>
    <xf numFmtId="0" fontId="80" fillId="2" borderId="13" xfId="0" applyFont="1" applyFill="1" applyBorder="1" applyAlignment="1">
      <alignment horizontal="left" vertical="center" wrapText="1"/>
    </xf>
    <xf numFmtId="0" fontId="40" fillId="2" borderId="18" xfId="0" applyFont="1" applyFill="1" applyBorder="1" applyAlignment="1">
      <alignment horizontal="left" vertical="center" wrapText="1"/>
    </xf>
    <xf numFmtId="0" fontId="80" fillId="2" borderId="18" xfId="0" applyFont="1" applyFill="1" applyBorder="1" applyAlignment="1">
      <alignment horizontal="left" vertical="center" wrapText="1"/>
    </xf>
    <xf numFmtId="0" fontId="87" fillId="2" borderId="13" xfId="0" applyFont="1" applyFill="1" applyBorder="1" applyAlignment="1">
      <alignment horizontal="left" vertical="center" wrapText="1"/>
    </xf>
    <xf numFmtId="0" fontId="38" fillId="7" borderId="4" xfId="0" applyFont="1" applyFill="1" applyBorder="1" applyAlignment="1">
      <alignment horizontal="left" vertical="center" wrapText="1"/>
    </xf>
    <xf numFmtId="0" fontId="40" fillId="7" borderId="2" xfId="0" applyFont="1" applyFill="1" applyBorder="1" applyAlignment="1">
      <alignment horizontal="left" vertical="center" wrapText="1"/>
    </xf>
    <xf numFmtId="0" fontId="87" fillId="7" borderId="4" xfId="0" applyFont="1" applyFill="1" applyBorder="1" applyAlignment="1">
      <alignment horizontal="left" vertical="center" wrapText="1"/>
    </xf>
    <xf numFmtId="0" fontId="38" fillId="7" borderId="2" xfId="0" applyFont="1" applyFill="1" applyBorder="1" applyAlignment="1">
      <alignment horizontal="left" vertical="center" wrapText="1"/>
    </xf>
    <xf numFmtId="0" fontId="80" fillId="7" borderId="4" xfId="0" applyFont="1" applyFill="1" applyBorder="1" applyAlignment="1">
      <alignment horizontal="left" vertical="center" wrapText="1"/>
    </xf>
    <xf numFmtId="0" fontId="40" fillId="2" borderId="2" xfId="0" applyFont="1" applyFill="1" applyBorder="1" applyAlignment="1">
      <alignment horizontal="left" vertical="center" wrapText="1"/>
    </xf>
    <xf numFmtId="0" fontId="69" fillId="2" borderId="4" xfId="0" applyFont="1" applyFill="1" applyBorder="1" applyAlignment="1">
      <alignment horizontal="left" vertical="center" wrapText="1"/>
    </xf>
    <xf numFmtId="0" fontId="69" fillId="2" borderId="2" xfId="0" applyFont="1" applyFill="1" applyBorder="1" applyAlignment="1">
      <alignment horizontal="left" vertical="center" wrapText="1"/>
    </xf>
    <xf numFmtId="0" fontId="80" fillId="2" borderId="4" xfId="0" applyFont="1" applyFill="1" applyBorder="1" applyAlignment="1">
      <alignment horizontal="left" vertical="center" wrapText="1"/>
    </xf>
    <xf numFmtId="0" fontId="80" fillId="2" borderId="2" xfId="0" applyFont="1" applyFill="1" applyBorder="1" applyAlignment="1">
      <alignment horizontal="left" vertical="center" wrapText="1"/>
    </xf>
    <xf numFmtId="0" fontId="38" fillId="2" borderId="37" xfId="0" applyFont="1" applyFill="1" applyBorder="1" applyAlignment="1">
      <alignment horizontal="left" vertical="center" wrapText="1"/>
    </xf>
    <xf numFmtId="0" fontId="65" fillId="0" borderId="32" xfId="0" applyFont="1" applyBorder="1" applyAlignment="1">
      <alignment wrapText="1"/>
    </xf>
    <xf numFmtId="0" fontId="38" fillId="7" borderId="9" xfId="0" applyFont="1" applyFill="1" applyBorder="1" applyAlignment="1">
      <alignment horizontal="left" vertical="center" wrapText="1"/>
    </xf>
    <xf numFmtId="0" fontId="38" fillId="7" borderId="30" xfId="0" applyFont="1" applyFill="1" applyBorder="1" applyAlignment="1">
      <alignment horizontal="left" vertical="center" wrapText="1"/>
    </xf>
    <xf numFmtId="0" fontId="96" fillId="7" borderId="13" xfId="0" applyFont="1" applyFill="1" applyBorder="1" applyAlignment="1">
      <alignment horizontal="left" vertical="center" wrapText="1"/>
    </xf>
    <xf numFmtId="0" fontId="92" fillId="7" borderId="7" xfId="0" applyFont="1" applyFill="1" applyBorder="1" applyAlignment="1">
      <alignment horizontal="left" vertical="center" wrapText="1"/>
    </xf>
    <xf numFmtId="0" fontId="83" fillId="7" borderId="23" xfId="0" applyFont="1" applyFill="1" applyBorder="1" applyAlignment="1">
      <alignment horizontal="left" vertical="center" wrapText="1"/>
    </xf>
    <xf numFmtId="0" fontId="38" fillId="7" borderId="19" xfId="0" applyFont="1" applyFill="1" applyBorder="1" applyAlignment="1">
      <alignment horizontal="left" vertical="center" wrapText="1"/>
    </xf>
    <xf numFmtId="0" fontId="38" fillId="7" borderId="36" xfId="0" applyFont="1" applyFill="1" applyBorder="1" applyAlignment="1">
      <alignment horizontal="left" vertical="center" wrapText="1"/>
    </xf>
    <xf numFmtId="0" fontId="29" fillId="7" borderId="35" xfId="0" applyFont="1" applyFill="1" applyBorder="1" applyAlignment="1">
      <alignment horizontal="left" vertical="center" wrapText="1"/>
    </xf>
    <xf numFmtId="0" fontId="65" fillId="7" borderId="37" xfId="0" applyFont="1" applyFill="1" applyBorder="1" applyAlignment="1">
      <alignment horizontal="left" vertical="center" wrapText="1"/>
    </xf>
    <xf numFmtId="0" fontId="71" fillId="7" borderId="32" xfId="0" applyFont="1" applyFill="1" applyBorder="1" applyAlignment="1">
      <alignment horizontal="left" vertical="center" wrapText="1"/>
    </xf>
    <xf numFmtId="0" fontId="65" fillId="7" borderId="44" xfId="0" applyFont="1" applyFill="1" applyBorder="1" applyAlignment="1">
      <alignment horizontal="left" vertical="center" wrapText="1"/>
    </xf>
    <xf numFmtId="0" fontId="38" fillId="7" borderId="45" xfId="0" applyFont="1" applyFill="1" applyBorder="1" applyAlignment="1">
      <alignment horizontal="left" vertical="center" wrapText="1"/>
    </xf>
    <xf numFmtId="0" fontId="38" fillId="7" borderId="44" xfId="0" applyFont="1" applyFill="1" applyBorder="1" applyAlignment="1">
      <alignment horizontal="left" vertical="center" wrapText="1"/>
    </xf>
    <xf numFmtId="0" fontId="24" fillId="9" borderId="2" xfId="0" applyFont="1" applyFill="1" applyBorder="1" applyAlignment="1">
      <alignment horizontal="center" vertical="center" wrapText="1"/>
    </xf>
    <xf numFmtId="165" fontId="25" fillId="9" borderId="3" xfId="0" applyNumberFormat="1" applyFont="1" applyFill="1" applyBorder="1" applyAlignment="1">
      <alignment horizontal="center" vertical="center" wrapText="1"/>
    </xf>
    <xf numFmtId="0" fontId="24" fillId="9" borderId="32" xfId="0" applyFont="1" applyFill="1" applyBorder="1" applyAlignment="1">
      <alignment horizontal="center" vertical="center" wrapText="1"/>
    </xf>
    <xf numFmtId="0" fontId="24" fillId="9" borderId="32" xfId="0" applyFont="1" applyFill="1" applyBorder="1" applyAlignment="1">
      <alignment vertical="center" wrapText="1"/>
    </xf>
    <xf numFmtId="165" fontId="25" fillId="9" borderId="32" xfId="0" applyNumberFormat="1" applyFont="1" applyFill="1" applyBorder="1" applyAlignment="1">
      <alignment horizontal="center" vertical="center" wrapText="1"/>
    </xf>
    <xf numFmtId="0" fontId="81" fillId="9" borderId="2" xfId="0" applyFont="1" applyFill="1" applyBorder="1" applyAlignment="1">
      <alignment horizontal="center" vertical="center" wrapText="1"/>
    </xf>
    <xf numFmtId="0" fontId="27" fillId="9" borderId="2" xfId="0" applyFont="1" applyFill="1" applyBorder="1" applyAlignment="1">
      <alignment horizontal="center" vertical="center" wrapText="1"/>
    </xf>
    <xf numFmtId="0" fontId="105" fillId="9" borderId="3" xfId="0" applyFont="1" applyFill="1" applyBorder="1" applyAlignment="1">
      <alignment vertical="center" wrapText="1"/>
    </xf>
    <xf numFmtId="0" fontId="24" fillId="9" borderId="3" xfId="0" applyFont="1" applyFill="1" applyBorder="1" applyAlignment="1">
      <alignment vertical="center" wrapText="1"/>
    </xf>
    <xf numFmtId="0" fontId="103" fillId="9" borderId="3" xfId="0" applyFont="1" applyFill="1" applyBorder="1" applyAlignment="1">
      <alignment vertical="center" wrapText="1"/>
    </xf>
    <xf numFmtId="0" fontId="81" fillId="9" borderId="3" xfId="0" applyFont="1" applyFill="1" applyBorder="1" applyAlignment="1">
      <alignment vertical="center" wrapText="1"/>
    </xf>
    <xf numFmtId="0" fontId="24" fillId="9" borderId="3" xfId="0" applyFont="1" applyFill="1" applyBorder="1" applyAlignment="1">
      <alignment horizontal="center" vertical="center" wrapText="1"/>
    </xf>
    <xf numFmtId="0" fontId="24" fillId="9" borderId="5" xfId="0" applyFont="1" applyFill="1" applyBorder="1" applyAlignment="1">
      <alignment horizontal="center" vertical="center" wrapText="1"/>
    </xf>
    <xf numFmtId="0" fontId="24" fillId="9" borderId="31" xfId="0" applyFont="1" applyFill="1" applyBorder="1" applyAlignment="1">
      <alignment vertical="center" wrapText="1"/>
    </xf>
    <xf numFmtId="0" fontId="30" fillId="9" borderId="3" xfId="0" applyFont="1" applyFill="1" applyBorder="1" applyAlignment="1">
      <alignment vertical="center" wrapText="1"/>
    </xf>
    <xf numFmtId="167" fontId="73" fillId="7" borderId="0" xfId="0" applyNumberFormat="1" applyFont="1" applyFill="1" applyAlignment="1">
      <alignment vertical="center"/>
    </xf>
    <xf numFmtId="0" fontId="33" fillId="2" borderId="13" xfId="0" applyFont="1" applyFill="1" applyBorder="1" applyAlignment="1">
      <alignment horizontal="left" vertical="center" wrapText="1"/>
    </xf>
    <xf numFmtId="0" fontId="69" fillId="7" borderId="28" xfId="0" applyFont="1" applyFill="1" applyBorder="1" applyAlignment="1">
      <alignment horizontal="left" vertical="center" wrapText="1"/>
    </xf>
    <xf numFmtId="167" fontId="25" fillId="9" borderId="33" xfId="0" applyNumberFormat="1" applyFont="1" applyFill="1" applyBorder="1" applyAlignment="1">
      <alignment horizontal="center" vertical="center" wrapText="1"/>
    </xf>
    <xf numFmtId="167" fontId="72" fillId="9" borderId="25" xfId="0" applyNumberFormat="1" applyFont="1" applyFill="1" applyBorder="1" applyAlignment="1">
      <alignment horizontal="center" vertical="center" wrapText="1"/>
    </xf>
    <xf numFmtId="167" fontId="68" fillId="9" borderId="34" xfId="0" applyNumberFormat="1" applyFont="1" applyFill="1" applyBorder="1" applyAlignment="1">
      <alignment horizontal="center" vertical="center" wrapText="1"/>
    </xf>
    <xf numFmtId="167" fontId="25" fillId="9" borderId="34" xfId="0" applyNumberFormat="1" applyFont="1" applyFill="1" applyBorder="1" applyAlignment="1">
      <alignment horizontal="center" vertical="center" wrapText="1"/>
    </xf>
    <xf numFmtId="167" fontId="72" fillId="9" borderId="27" xfId="0" applyNumberFormat="1" applyFont="1" applyFill="1" applyBorder="1" applyAlignment="1">
      <alignment horizontal="center" vertical="center" wrapText="1"/>
    </xf>
    <xf numFmtId="0" fontId="47" fillId="9" borderId="10" xfId="0" applyFont="1" applyFill="1" applyBorder="1" applyAlignment="1">
      <alignment vertical="center" wrapText="1"/>
    </xf>
    <xf numFmtId="0" fontId="13" fillId="9" borderId="10" xfId="0" applyFont="1" applyFill="1" applyBorder="1" applyAlignment="1">
      <alignment vertical="center"/>
    </xf>
    <xf numFmtId="168" fontId="13" fillId="9" borderId="10" xfId="0" applyNumberFormat="1" applyFont="1" applyFill="1" applyBorder="1" applyAlignment="1">
      <alignment vertical="center"/>
    </xf>
    <xf numFmtId="166" fontId="13" fillId="9" borderId="10" xfId="0" applyNumberFormat="1" applyFont="1" applyFill="1" applyBorder="1" applyAlignment="1">
      <alignment vertical="center"/>
    </xf>
    <xf numFmtId="165" fontId="8" fillId="9" borderId="10" xfId="0" applyNumberFormat="1" applyFont="1" applyFill="1" applyBorder="1" applyAlignment="1">
      <alignment horizontal="center" vertical="center"/>
    </xf>
    <xf numFmtId="0" fontId="13" fillId="7" borderId="11" xfId="0" applyFont="1" applyFill="1" applyBorder="1" applyAlignment="1">
      <alignment vertical="center"/>
    </xf>
    <xf numFmtId="166" fontId="13" fillId="7" borderId="0" xfId="0" applyNumberFormat="1" applyFont="1" applyFill="1" applyAlignment="1">
      <alignment vertical="center"/>
    </xf>
    <xf numFmtId="0" fontId="8" fillId="7" borderId="10" xfId="0" applyFont="1" applyFill="1" applyBorder="1" applyAlignment="1">
      <alignment vertical="center"/>
    </xf>
    <xf numFmtId="165" fontId="10" fillId="7" borderId="10" xfId="0" applyNumberFormat="1" applyFont="1" applyFill="1" applyBorder="1" applyAlignment="1">
      <alignment horizontal="center" vertical="center" wrapText="1"/>
    </xf>
    <xf numFmtId="166" fontId="47" fillId="7" borderId="10" xfId="0" applyNumberFormat="1" applyFont="1" applyFill="1" applyBorder="1" applyAlignment="1">
      <alignment horizontal="center" vertical="center" wrapText="1"/>
    </xf>
    <xf numFmtId="0" fontId="13" fillId="7" borderId="0" xfId="0" applyFont="1" applyFill="1" applyAlignment="1">
      <alignment vertical="center"/>
    </xf>
    <xf numFmtId="0" fontId="31" fillId="7" borderId="0" xfId="0" applyFont="1" applyFill="1" applyAlignment="1">
      <alignment vertical="center" wrapText="1"/>
    </xf>
    <xf numFmtId="165" fontId="5" fillId="10" borderId="0" xfId="0" applyNumberFormat="1" applyFont="1" applyFill="1" applyAlignment="1">
      <alignment horizontal="center" vertical="center" wrapText="1"/>
    </xf>
    <xf numFmtId="165" fontId="5" fillId="10" borderId="10" xfId="0" applyNumberFormat="1" applyFont="1" applyFill="1" applyBorder="1" applyAlignment="1">
      <alignment horizontal="center" vertical="center" wrapText="1"/>
    </xf>
    <xf numFmtId="165" fontId="25" fillId="9" borderId="23" xfId="0" applyNumberFormat="1" applyFont="1" applyFill="1" applyBorder="1" applyAlignment="1">
      <alignment horizontal="center" vertical="center" wrapText="1"/>
    </xf>
    <xf numFmtId="0" fontId="24" fillId="9" borderId="23" xfId="0" applyFont="1" applyFill="1" applyBorder="1" applyAlignment="1">
      <alignment vertical="center" wrapText="1"/>
    </xf>
    <xf numFmtId="0" fontId="103" fillId="9" borderId="23" xfId="0" applyFont="1" applyFill="1" applyBorder="1" applyAlignment="1">
      <alignment vertical="center" wrapText="1"/>
    </xf>
    <xf numFmtId="0" fontId="76" fillId="7" borderId="23" xfId="0" applyFont="1" applyFill="1" applyBorder="1" applyAlignment="1">
      <alignment horizontal="left" vertical="top" wrapText="1"/>
    </xf>
    <xf numFmtId="0" fontId="40" fillId="7" borderId="23" xfId="0" applyFont="1" applyFill="1" applyBorder="1" applyAlignment="1">
      <alignment horizontal="left" vertical="center" wrapText="1"/>
    </xf>
    <xf numFmtId="0" fontId="37" fillId="7" borderId="23" xfId="0" applyFont="1" applyFill="1" applyBorder="1" applyAlignment="1">
      <alignment horizontal="left" vertical="center" wrapText="1"/>
    </xf>
    <xf numFmtId="0" fontId="83" fillId="7" borderId="23" xfId="0" applyFont="1" applyFill="1" applyBorder="1" applyAlignment="1">
      <alignment horizontal="left" vertical="top" wrapText="1"/>
    </xf>
    <xf numFmtId="0" fontId="27" fillId="9" borderId="23" xfId="0" applyFont="1" applyFill="1" applyBorder="1" applyAlignment="1">
      <alignment horizontal="center" vertical="center" wrapText="1"/>
    </xf>
    <xf numFmtId="0" fontId="87" fillId="7" borderId="23" xfId="0" applyFont="1" applyFill="1" applyBorder="1" applyAlignment="1">
      <alignment horizontal="left" vertical="center" wrapText="1"/>
    </xf>
    <xf numFmtId="0" fontId="40" fillId="7" borderId="23" xfId="0" applyFont="1" applyFill="1" applyBorder="1" applyAlignment="1">
      <alignment horizontal="left" vertical="top" wrapText="1"/>
    </xf>
    <xf numFmtId="0" fontId="38" fillId="7" borderId="23" xfId="0" applyFont="1" applyFill="1" applyBorder="1" applyAlignment="1">
      <alignment horizontal="left" vertical="center" wrapText="1"/>
    </xf>
    <xf numFmtId="0" fontId="38" fillId="7" borderId="23" xfId="0" applyFont="1" applyFill="1" applyBorder="1" applyAlignment="1">
      <alignment horizontal="left" vertical="top" wrapText="1"/>
    </xf>
    <xf numFmtId="0" fontId="80" fillId="7" borderId="23" xfId="0" applyFont="1" applyFill="1" applyBorder="1" applyAlignment="1">
      <alignment horizontal="left" vertical="center" wrapText="1"/>
    </xf>
    <xf numFmtId="0" fontId="76" fillId="3" borderId="23" xfId="0" applyFont="1" applyFill="1" applyBorder="1" applyAlignment="1">
      <alignment horizontal="left" vertical="center" wrapText="1"/>
    </xf>
    <xf numFmtId="0" fontId="23" fillId="0" borderId="0" xfId="0" applyFont="1" applyAlignment="1">
      <alignment horizontal="center" vertical="center" wrapText="1"/>
    </xf>
    <xf numFmtId="0" fontId="106" fillId="0" borderId="0" xfId="0" applyFont="1" applyAlignment="1">
      <alignment wrapText="1"/>
    </xf>
    <xf numFmtId="0" fontId="33" fillId="7" borderId="23" xfId="0" applyFont="1" applyFill="1" applyBorder="1" applyAlignment="1">
      <alignment horizontal="left" vertical="top" wrapText="1"/>
    </xf>
    <xf numFmtId="0" fontId="34" fillId="7" borderId="0" xfId="0" applyFont="1" applyFill="1" applyAlignment="1">
      <alignment horizontal="left" vertical="center" wrapText="1"/>
    </xf>
    <xf numFmtId="0" fontId="72" fillId="7" borderId="0" xfId="0" applyFont="1" applyFill="1" applyAlignment="1">
      <alignment horizontal="left" vertical="center" wrapText="1"/>
    </xf>
    <xf numFmtId="165" fontId="5" fillId="7" borderId="0" xfId="0" applyNumberFormat="1" applyFont="1" applyFill="1" applyAlignment="1">
      <alignment horizontal="center" vertical="center" wrapText="1"/>
    </xf>
    <xf numFmtId="0" fontId="84" fillId="7" borderId="48" xfId="0" applyFont="1" applyFill="1" applyBorder="1" applyAlignment="1">
      <alignment horizontal="center" vertical="center" wrapText="1"/>
    </xf>
    <xf numFmtId="0" fontId="23" fillId="7" borderId="48" xfId="0" applyFont="1" applyFill="1" applyBorder="1" applyAlignment="1">
      <alignment horizontal="center" vertical="center" wrapText="1"/>
    </xf>
    <xf numFmtId="0" fontId="4" fillId="0" borderId="0" xfId="0" applyFont="1" applyAlignment="1">
      <alignment horizontal="center" vertical="center" wrapText="1"/>
    </xf>
    <xf numFmtId="0" fontId="24" fillId="2" borderId="23" xfId="0" applyFont="1" applyFill="1" applyBorder="1" applyAlignment="1">
      <alignment horizontal="center" vertical="center" wrapText="1"/>
    </xf>
    <xf numFmtId="0" fontId="25" fillId="0" borderId="23" xfId="0" applyFont="1" applyBorder="1" applyAlignment="1">
      <alignment horizontal="center" vertical="center" wrapText="1"/>
    </xf>
    <xf numFmtId="0" fontId="24" fillId="9" borderId="23" xfId="0" applyFont="1" applyFill="1" applyBorder="1" applyAlignment="1">
      <alignment horizontal="center" vertical="center" wrapText="1"/>
    </xf>
    <xf numFmtId="0" fontId="103" fillId="9" borderId="23" xfId="0" applyFont="1" applyFill="1" applyBorder="1" applyAlignment="1">
      <alignment horizontal="center" vertical="center" wrapText="1"/>
    </xf>
    <xf numFmtId="165" fontId="25" fillId="9" borderId="23" xfId="0" applyNumberFormat="1" applyFont="1" applyFill="1" applyBorder="1" applyAlignment="1">
      <alignment horizontal="center" vertical="center" wrapText="1"/>
    </xf>
    <xf numFmtId="0" fontId="24" fillId="0" borderId="23" xfId="0" applyFont="1" applyBorder="1" applyAlignment="1">
      <alignment horizontal="center" vertical="center" wrapText="1"/>
    </xf>
    <xf numFmtId="0" fontId="25" fillId="9" borderId="23" xfId="0" applyFont="1" applyFill="1" applyBorder="1" applyAlignment="1">
      <alignment horizontal="center" vertical="center" wrapText="1"/>
    </xf>
    <xf numFmtId="0" fontId="101" fillId="9" borderId="23" xfId="0" applyFont="1" applyFill="1" applyBorder="1" applyAlignment="1">
      <alignment wrapText="1"/>
    </xf>
    <xf numFmtId="0" fontId="68" fillId="9" borderId="23" xfId="0" applyFont="1" applyFill="1" applyBorder="1" applyAlignment="1">
      <alignment horizontal="left" vertical="center" wrapText="1"/>
    </xf>
    <xf numFmtId="0" fontId="24" fillId="9" borderId="1" xfId="0" applyFont="1" applyFill="1" applyBorder="1" applyAlignment="1">
      <alignment horizontal="center" vertical="center" wrapText="1"/>
    </xf>
    <xf numFmtId="0" fontId="24" fillId="9" borderId="2" xfId="0" applyFont="1" applyFill="1" applyBorder="1" applyAlignment="1">
      <alignment horizontal="center" vertical="center" wrapText="1"/>
    </xf>
    <xf numFmtId="0" fontId="105" fillId="9" borderId="1" xfId="0" applyFont="1" applyFill="1" applyBorder="1" applyAlignment="1">
      <alignment horizontal="center" vertical="center" wrapText="1"/>
    </xf>
    <xf numFmtId="0" fontId="81" fillId="9" borderId="2" xfId="0" applyFont="1" applyFill="1" applyBorder="1" applyAlignment="1">
      <alignment horizontal="center" vertical="center" wrapText="1"/>
    </xf>
    <xf numFmtId="0" fontId="90" fillId="9" borderId="1" xfId="0" applyFont="1" applyFill="1" applyBorder="1" applyAlignment="1">
      <alignment horizontal="center" vertical="center" wrapText="1"/>
    </xf>
    <xf numFmtId="0" fontId="90" fillId="9" borderId="2" xfId="0" applyFont="1" applyFill="1" applyBorder="1" applyAlignment="1">
      <alignment horizontal="center" vertical="center" wrapText="1"/>
    </xf>
    <xf numFmtId="165" fontId="70" fillId="9" borderId="1" xfId="0" applyNumberFormat="1" applyFont="1" applyFill="1" applyBorder="1" applyAlignment="1">
      <alignment horizontal="center" vertical="center" wrapText="1"/>
    </xf>
    <xf numFmtId="165" fontId="31" fillId="9" borderId="2" xfId="0" applyNumberFormat="1"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5" fillId="0" borderId="1"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2"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2" xfId="0" applyFont="1" applyBorder="1" applyAlignment="1">
      <alignment horizontal="center" vertical="center" wrapText="1"/>
    </xf>
    <xf numFmtId="0" fontId="81" fillId="2" borderId="1" xfId="0" applyFont="1" applyFill="1" applyBorder="1" applyAlignment="1">
      <alignment horizontal="center" vertical="center" wrapText="1"/>
    </xf>
    <xf numFmtId="0" fontId="81" fillId="2" borderId="4" xfId="0" applyFont="1" applyFill="1" applyBorder="1" applyAlignment="1">
      <alignment horizontal="center" vertical="center" wrapText="1"/>
    </xf>
    <xf numFmtId="0" fontId="81" fillId="2" borderId="2" xfId="0" applyFont="1" applyFill="1" applyBorder="1" applyAlignment="1">
      <alignment horizontal="center" vertical="center" wrapText="1"/>
    </xf>
    <xf numFmtId="165" fontId="25" fillId="0" borderId="1" xfId="0" applyNumberFormat="1" applyFont="1" applyBorder="1" applyAlignment="1">
      <alignment horizontal="center" vertical="center" wrapText="1"/>
    </xf>
    <xf numFmtId="165" fontId="25" fillId="0" borderId="4" xfId="0" applyNumberFormat="1" applyFont="1" applyBorder="1" applyAlignment="1">
      <alignment horizontal="center" vertical="center" wrapText="1"/>
    </xf>
    <xf numFmtId="165" fontId="25" fillId="0" borderId="2" xfId="0" applyNumberFormat="1" applyFont="1" applyBorder="1" applyAlignment="1">
      <alignment horizontal="center" vertical="center" wrapText="1"/>
    </xf>
    <xf numFmtId="0" fontId="27" fillId="2" borderId="1"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2" xfId="0" applyFont="1" applyFill="1" applyBorder="1" applyAlignment="1">
      <alignment horizontal="center" vertical="center" wrapText="1"/>
    </xf>
    <xf numFmtId="165" fontId="25" fillId="9" borderId="1" xfId="0" applyNumberFormat="1" applyFont="1" applyFill="1" applyBorder="1" applyAlignment="1">
      <alignment horizontal="center" vertical="center" wrapText="1"/>
    </xf>
    <xf numFmtId="165" fontId="25" fillId="9" borderId="2" xfId="0" applyNumberFormat="1" applyFont="1" applyFill="1" applyBorder="1" applyAlignment="1">
      <alignment horizontal="center" vertical="center" wrapText="1"/>
    </xf>
    <xf numFmtId="0" fontId="71" fillId="9" borderId="44" xfId="0" applyFont="1" applyFill="1" applyBorder="1" applyAlignment="1">
      <alignment horizontal="left" vertical="center" wrapText="1"/>
    </xf>
    <xf numFmtId="0" fontId="71" fillId="9" borderId="49" xfId="0" applyFont="1" applyFill="1" applyBorder="1" applyAlignment="1">
      <alignment horizontal="left" vertical="center" wrapText="1"/>
    </xf>
    <xf numFmtId="0" fontId="71" fillId="9" borderId="50" xfId="0" applyFont="1" applyFill="1" applyBorder="1" applyAlignment="1">
      <alignment horizontal="left" vertical="center" wrapText="1"/>
    </xf>
    <xf numFmtId="167" fontId="111" fillId="9" borderId="51" xfId="0" applyNumberFormat="1" applyFont="1" applyFill="1" applyBorder="1" applyAlignment="1">
      <alignment horizontal="left" vertical="center" wrapText="1"/>
    </xf>
    <xf numFmtId="167" fontId="111" fillId="9" borderId="52" xfId="0" applyNumberFormat="1" applyFont="1" applyFill="1" applyBorder="1" applyAlignment="1">
      <alignment horizontal="left" vertical="center" wrapText="1"/>
    </xf>
    <xf numFmtId="167" fontId="111" fillId="9" borderId="41" xfId="0" applyNumberFormat="1" applyFont="1" applyFill="1" applyBorder="1" applyAlignment="1">
      <alignment horizontal="left" vertical="center" wrapText="1"/>
    </xf>
    <xf numFmtId="167" fontId="111" fillId="9" borderId="53" xfId="0" applyNumberFormat="1" applyFont="1" applyFill="1" applyBorder="1" applyAlignment="1">
      <alignment horizontal="left" vertical="center" wrapText="1"/>
    </xf>
    <xf numFmtId="167" fontId="74" fillId="7" borderId="29" xfId="0" applyNumberFormat="1" applyFont="1" applyFill="1" applyBorder="1" applyAlignment="1">
      <alignment horizontal="left" vertical="top" wrapText="1"/>
    </xf>
    <xf numFmtId="0" fontId="75" fillId="7" borderId="29" xfId="0" applyFont="1" applyFill="1" applyBorder="1" applyAlignment="1">
      <alignment horizontal="left" vertical="top" wrapText="1"/>
    </xf>
    <xf numFmtId="167" fontId="32" fillId="7" borderId="32" xfId="0" applyNumberFormat="1" applyFont="1" applyFill="1" applyBorder="1" applyAlignment="1">
      <alignment horizontal="left" vertical="top" wrapText="1"/>
    </xf>
    <xf numFmtId="0" fontId="71" fillId="9" borderId="28" xfId="0" applyFont="1" applyFill="1" applyBorder="1" applyAlignment="1">
      <alignment horizontal="left" vertical="center" wrapText="1"/>
    </xf>
    <xf numFmtId="0" fontId="29" fillId="9" borderId="28" xfId="0" applyFont="1" applyFill="1" applyBorder="1" applyAlignment="1">
      <alignment horizontal="left" vertical="center" wrapText="1"/>
    </xf>
    <xf numFmtId="167" fontId="68" fillId="9" borderId="32" xfId="0" applyNumberFormat="1" applyFont="1" applyFill="1" applyBorder="1" applyAlignment="1">
      <alignment horizontal="center" vertical="center" wrapText="1"/>
    </xf>
    <xf numFmtId="167" fontId="32" fillId="7" borderId="32" xfId="0" applyNumberFormat="1" applyFont="1" applyFill="1" applyBorder="1" applyAlignment="1">
      <alignment horizontal="center" vertical="center" wrapText="1"/>
    </xf>
    <xf numFmtId="0" fontId="9" fillId="0" borderId="0" xfId="0" applyFont="1" applyAlignment="1">
      <alignment horizontal="left" vertical="center"/>
    </xf>
    <xf numFmtId="167" fontId="30" fillId="7" borderId="32" xfId="0" applyNumberFormat="1" applyFont="1" applyFill="1" applyBorder="1" applyAlignment="1">
      <alignment horizontal="left" vertical="top" wrapText="1"/>
    </xf>
    <xf numFmtId="0" fontId="68" fillId="9" borderId="32" xfId="0" applyFont="1" applyFill="1" applyBorder="1" applyAlignment="1">
      <alignment horizontal="center" vertical="center" wrapText="1"/>
    </xf>
    <xf numFmtId="0" fontId="25" fillId="9" borderId="32" xfId="0" applyFont="1" applyFill="1" applyBorder="1" applyAlignment="1">
      <alignment horizontal="center" vertical="center" wrapText="1"/>
    </xf>
    <xf numFmtId="0" fontId="68" fillId="9" borderId="33" xfId="0" applyFont="1" applyFill="1" applyBorder="1" applyAlignment="1">
      <alignment horizontal="center" vertical="center" wrapText="1"/>
    </xf>
    <xf numFmtId="0" fontId="25" fillId="9" borderId="34" xfId="0" applyFont="1" applyFill="1" applyBorder="1" applyAlignment="1">
      <alignment horizontal="center" vertical="center" wrapText="1"/>
    </xf>
    <xf numFmtId="167" fontId="32" fillId="7" borderId="34" xfId="0" applyNumberFormat="1" applyFont="1" applyFill="1" applyBorder="1" applyAlignment="1">
      <alignment horizontal="center" vertical="center" wrapText="1"/>
    </xf>
    <xf numFmtId="0" fontId="25" fillId="2" borderId="32" xfId="0" applyFont="1" applyFill="1" applyBorder="1" applyAlignment="1">
      <alignment horizontal="center" vertical="center" wrapText="1"/>
    </xf>
    <xf numFmtId="0" fontId="25" fillId="2" borderId="34" xfId="0" applyFont="1" applyFill="1" applyBorder="1" applyAlignment="1">
      <alignment horizontal="center" vertical="center" wrapText="1"/>
    </xf>
    <xf numFmtId="0" fontId="71" fillId="9" borderId="0" xfId="0" applyFont="1" applyFill="1" applyAlignment="1">
      <alignment horizontal="center" vertical="center" wrapText="1"/>
    </xf>
    <xf numFmtId="0" fontId="29" fillId="9" borderId="36" xfId="0" applyFont="1" applyFill="1" applyBorder="1" applyAlignment="1">
      <alignment horizontal="left" vertical="center" wrapText="1"/>
    </xf>
    <xf numFmtId="0" fontId="25" fillId="2" borderId="35" xfId="0" applyFont="1" applyFill="1" applyBorder="1" applyAlignment="1">
      <alignment horizontal="center" vertical="center" wrapText="1"/>
    </xf>
    <xf numFmtId="167" fontId="30" fillId="7" borderId="32" xfId="0" applyNumberFormat="1" applyFont="1" applyFill="1" applyBorder="1" applyAlignment="1">
      <alignment horizontal="center" vertical="center" wrapText="1"/>
    </xf>
    <xf numFmtId="0" fontId="29" fillId="9" borderId="32" xfId="0" applyFont="1" applyFill="1" applyBorder="1" applyAlignment="1">
      <alignment horizontal="left" vertical="center"/>
    </xf>
    <xf numFmtId="0" fontId="71" fillId="0" borderId="0" xfId="0" applyFont="1" applyAlignment="1">
      <alignment wrapText="1"/>
    </xf>
    <xf numFmtId="0" fontId="29" fillId="7" borderId="32" xfId="0" applyFont="1" applyFill="1" applyBorder="1" applyAlignment="1">
      <alignment horizontal="left" vertical="center" wrapText="1"/>
    </xf>
    <xf numFmtId="0" fontId="25" fillId="7" borderId="32" xfId="0" applyFont="1" applyFill="1" applyBorder="1" applyAlignment="1">
      <alignment horizontal="center" vertical="center" wrapText="1"/>
    </xf>
    <xf numFmtId="0" fontId="71" fillId="7" borderId="28" xfId="0" applyFont="1" applyFill="1" applyBorder="1" applyAlignment="1">
      <alignment horizontal="left" vertical="center" wrapText="1"/>
    </xf>
    <xf numFmtId="167" fontId="30" fillId="7" borderId="40" xfId="0" applyNumberFormat="1" applyFont="1" applyFill="1" applyBorder="1" applyAlignment="1">
      <alignment horizontal="center" vertical="center" wrapText="1"/>
    </xf>
    <xf numFmtId="167" fontId="30" fillId="7" borderId="35" xfId="0" applyNumberFormat="1" applyFont="1" applyFill="1" applyBorder="1" applyAlignment="1">
      <alignment horizontal="center" vertical="center" wrapText="1"/>
    </xf>
    <xf numFmtId="167" fontId="30" fillId="7" borderId="47" xfId="0" applyNumberFormat="1" applyFont="1" applyFill="1" applyBorder="1" applyAlignment="1">
      <alignment horizontal="center" vertical="center" wrapText="1"/>
    </xf>
    <xf numFmtId="167" fontId="30" fillId="7" borderId="39" xfId="0" applyNumberFormat="1" applyFont="1" applyFill="1" applyBorder="1" applyAlignment="1">
      <alignment horizontal="center" vertical="center" wrapText="1"/>
    </xf>
    <xf numFmtId="0" fontId="71" fillId="7" borderId="32" xfId="0" applyFont="1" applyFill="1" applyBorder="1" applyAlignment="1">
      <alignment horizontal="left" vertical="center" wrapText="1"/>
    </xf>
    <xf numFmtId="167" fontId="76" fillId="7" borderId="32" xfId="0" applyNumberFormat="1" applyFont="1" applyFill="1" applyBorder="1" applyAlignment="1">
      <alignment horizontal="center" vertical="center" wrapText="1"/>
    </xf>
    <xf numFmtId="0" fontId="71" fillId="9" borderId="1" xfId="0" applyFont="1" applyFill="1" applyBorder="1" applyAlignment="1">
      <alignment wrapText="1"/>
    </xf>
    <xf numFmtId="0" fontId="25" fillId="9" borderId="38" xfId="0" applyFont="1" applyFill="1" applyBorder="1" applyAlignment="1">
      <alignment horizontal="left" vertical="center" wrapText="1"/>
    </xf>
    <xf numFmtId="0" fontId="25" fillId="7" borderId="39" xfId="0" applyFont="1" applyFill="1" applyBorder="1" applyAlignment="1">
      <alignment horizontal="center" vertical="center" wrapText="1"/>
    </xf>
    <xf numFmtId="0" fontId="25" fillId="7" borderId="40" xfId="0" applyFont="1" applyFill="1" applyBorder="1" applyAlignment="1">
      <alignment horizontal="center" vertical="center" wrapText="1"/>
    </xf>
    <xf numFmtId="0" fontId="25" fillId="9" borderId="35" xfId="0" applyFont="1" applyFill="1" applyBorder="1" applyAlignment="1">
      <alignment horizontal="center" vertical="center" wrapText="1"/>
    </xf>
    <xf numFmtId="0" fontId="71" fillId="9" borderId="54" xfId="0" applyFont="1" applyFill="1" applyBorder="1" applyAlignment="1">
      <alignment wrapText="1"/>
    </xf>
    <xf numFmtId="0" fontId="25" fillId="9" borderId="26" xfId="0" applyFont="1" applyFill="1" applyBorder="1" applyAlignment="1">
      <alignment horizontal="left" vertical="center" wrapText="1"/>
    </xf>
    <xf numFmtId="167" fontId="68" fillId="9" borderId="33" xfId="0" applyNumberFormat="1" applyFont="1" applyFill="1" applyBorder="1" applyAlignment="1">
      <alignment horizontal="center" vertical="center" wrapText="1"/>
    </xf>
    <xf numFmtId="167" fontId="32" fillId="7" borderId="39" xfId="0" applyNumberFormat="1" applyFont="1" applyFill="1" applyBorder="1" applyAlignment="1">
      <alignment horizontal="center" vertical="center" wrapText="1"/>
    </xf>
    <xf numFmtId="0" fontId="34" fillId="7" borderId="0" xfId="0" applyFont="1" applyFill="1" applyAlignment="1">
      <alignment horizontal="left" vertical="center" wrapText="1"/>
    </xf>
    <xf numFmtId="0" fontId="32" fillId="9" borderId="36" xfId="0" applyFont="1" applyFill="1" applyBorder="1" applyAlignment="1">
      <alignment horizontal="left" vertical="center" wrapText="1"/>
    </xf>
    <xf numFmtId="167" fontId="25" fillId="9" borderId="32" xfId="0" applyNumberFormat="1" applyFont="1" applyFill="1" applyBorder="1" applyAlignment="1">
      <alignment horizontal="center" vertical="center" wrapText="1"/>
    </xf>
    <xf numFmtId="167" fontId="30" fillId="7" borderId="43" xfId="0" applyNumberFormat="1" applyFont="1" applyFill="1" applyBorder="1" applyAlignment="1">
      <alignment horizontal="center" vertical="center" wrapText="1"/>
    </xf>
    <xf numFmtId="167" fontId="32" fillId="7" borderId="40" xfId="0" applyNumberFormat="1" applyFont="1" applyFill="1" applyBorder="1" applyAlignment="1">
      <alignment horizontal="center" vertical="center" wrapText="1"/>
    </xf>
    <xf numFmtId="0" fontId="68" fillId="7" borderId="37" xfId="0" applyFont="1" applyFill="1" applyBorder="1" applyAlignment="1">
      <alignment horizontal="left" vertical="center" wrapText="1"/>
    </xf>
    <xf numFmtId="0" fontId="25" fillId="7" borderId="32" xfId="0" applyFont="1" applyFill="1" applyBorder="1" applyAlignment="1">
      <alignment horizontal="left" vertical="center" wrapText="1"/>
    </xf>
    <xf numFmtId="0" fontId="25" fillId="9" borderId="28" xfId="0" applyFont="1" applyFill="1" applyBorder="1" applyAlignment="1">
      <alignment horizontal="left" vertical="center" wrapText="1"/>
    </xf>
    <xf numFmtId="0" fontId="71" fillId="0" borderId="32" xfId="0" applyFont="1" applyBorder="1" applyAlignment="1">
      <alignment wrapText="1"/>
    </xf>
    <xf numFmtId="0" fontId="29" fillId="7" borderId="40" xfId="0" applyFont="1" applyFill="1" applyBorder="1" applyAlignment="1">
      <alignment horizontal="left" vertical="center" wrapText="1"/>
    </xf>
    <xf numFmtId="0" fontId="29" fillId="7" borderId="46" xfId="0" applyFont="1" applyFill="1" applyBorder="1" applyAlignment="1">
      <alignment horizontal="left" vertical="center" wrapText="1"/>
    </xf>
    <xf numFmtId="167" fontId="30" fillId="7" borderId="41" xfId="0" applyNumberFormat="1" applyFont="1" applyFill="1" applyBorder="1" applyAlignment="1">
      <alignment horizontal="center" vertical="center" wrapText="1"/>
    </xf>
    <xf numFmtId="167" fontId="30" fillId="7" borderId="42" xfId="0" applyNumberFormat="1" applyFont="1" applyFill="1" applyBorder="1" applyAlignment="1">
      <alignment horizontal="center" vertical="center" wrapText="1"/>
    </xf>
    <xf numFmtId="167" fontId="32" fillId="4" borderId="32" xfId="0" applyNumberFormat="1" applyFont="1" applyFill="1" applyBorder="1" applyAlignment="1">
      <alignment horizontal="center" vertical="center" wrapText="1"/>
    </xf>
    <xf numFmtId="0" fontId="25" fillId="0" borderId="32" xfId="0" applyFont="1" applyBorder="1" applyAlignment="1">
      <alignment horizontal="center" vertical="center" wrapText="1"/>
    </xf>
    <xf numFmtId="0" fontId="71" fillId="7" borderId="24" xfId="0" applyFont="1" applyFill="1" applyBorder="1" applyAlignment="1">
      <alignment horizontal="left" vertical="center" wrapText="1"/>
    </xf>
    <xf numFmtId="0" fontId="32" fillId="7" borderId="33" xfId="0" applyFont="1" applyFill="1" applyBorder="1" applyAlignment="1">
      <alignment horizontal="left" vertical="center" wrapText="1"/>
    </xf>
    <xf numFmtId="0" fontId="25" fillId="7" borderId="35" xfId="0" applyFont="1" applyFill="1" applyBorder="1" applyAlignment="1">
      <alignment horizontal="center" vertical="center" wrapText="1"/>
    </xf>
    <xf numFmtId="0" fontId="68" fillId="7" borderId="32" xfId="0" applyFont="1" applyFill="1" applyBorder="1" applyAlignment="1">
      <alignment horizontal="center" vertical="center" wrapText="1"/>
    </xf>
    <xf numFmtId="167" fontId="32" fillId="7" borderId="39" xfId="0" applyNumberFormat="1" applyFont="1" applyFill="1" applyBorder="1" applyAlignment="1">
      <alignment horizontal="left" vertical="top" wrapText="1"/>
    </xf>
    <xf numFmtId="167" fontId="74" fillId="7" borderId="55" xfId="0" applyNumberFormat="1" applyFont="1" applyFill="1" applyBorder="1" applyAlignment="1">
      <alignment horizontal="left" vertical="top" wrapText="1"/>
    </xf>
    <xf numFmtId="167" fontId="32" fillId="7" borderId="40" xfId="0" applyNumberFormat="1" applyFont="1" applyFill="1" applyBorder="1" applyAlignment="1">
      <alignment horizontal="left" vertical="top" wrapText="1"/>
    </xf>
    <xf numFmtId="167" fontId="74" fillId="7" borderId="56" xfId="0" applyNumberFormat="1" applyFont="1" applyFill="1" applyBorder="1" applyAlignment="1">
      <alignment horizontal="left" vertical="top" wrapText="1"/>
    </xf>
    <xf numFmtId="167" fontId="64" fillId="7" borderId="32" xfId="0" applyNumberFormat="1" applyFont="1" applyFill="1" applyBorder="1" applyAlignment="1">
      <alignment horizontal="left" vertical="top" wrapText="1"/>
    </xf>
    <xf numFmtId="0" fontId="65" fillId="7" borderId="35" xfId="0" applyFont="1" applyFill="1" applyBorder="1" applyAlignment="1">
      <alignment horizontal="left" vertical="top" wrapText="1"/>
    </xf>
    <xf numFmtId="0" fontId="66" fillId="7" borderId="35" xfId="0" applyFont="1" applyFill="1" applyBorder="1" applyAlignment="1">
      <alignment horizontal="left" vertical="top" wrapText="1"/>
    </xf>
    <xf numFmtId="167" fontId="32" fillId="4" borderId="32" xfId="0" applyNumberFormat="1" applyFont="1" applyFill="1" applyBorder="1" applyAlignment="1">
      <alignment horizontal="left" vertical="top" wrapText="1"/>
    </xf>
    <xf numFmtId="167" fontId="64" fillId="7" borderId="32" xfId="0" applyNumberFormat="1" applyFont="1" applyFill="1" applyBorder="1" applyAlignment="1">
      <alignment vertical="top" wrapText="1" readingOrder="1"/>
    </xf>
    <xf numFmtId="167" fontId="32" fillId="7" borderId="34" xfId="0" applyNumberFormat="1" applyFont="1" applyFill="1" applyBorder="1" applyAlignment="1">
      <alignment horizontal="left" vertical="top" wrapText="1"/>
    </xf>
    <xf numFmtId="167" fontId="74" fillId="4" borderId="27" xfId="0" applyNumberFormat="1" applyFont="1" applyFill="1" applyBorder="1" applyAlignment="1">
      <alignment horizontal="left" vertical="top" wrapText="1"/>
    </xf>
    <xf numFmtId="0" fontId="47" fillId="0" borderId="11" xfId="0" applyFont="1" applyBorder="1" applyAlignment="1">
      <alignment horizontal="center" vertical="center" wrapText="1"/>
    </xf>
    <xf numFmtId="0" fontId="8" fillId="0" borderId="11" xfId="0" applyFont="1" applyBorder="1" applyAlignment="1">
      <alignment horizontal="center" vertical="center"/>
    </xf>
    <xf numFmtId="0" fontId="47" fillId="7" borderId="11" xfId="0" applyFont="1" applyFill="1" applyBorder="1" applyAlignment="1">
      <alignment horizontal="center" vertical="center" wrapText="1"/>
    </xf>
    <xf numFmtId="0" fontId="8" fillId="7" borderId="11" xfId="0" applyFont="1" applyFill="1" applyBorder="1" applyAlignment="1">
      <alignment horizontal="center" vertical="center"/>
    </xf>
    <xf numFmtId="0" fontId="42" fillId="0" borderId="16" xfId="0" applyFont="1" applyBorder="1" applyAlignment="1">
      <alignment horizontal="center" vertical="center" wrapText="1"/>
    </xf>
    <xf numFmtId="0" fontId="23" fillId="0" borderId="16" xfId="0" applyFont="1" applyBorder="1" applyAlignment="1">
      <alignment horizontal="center" vertical="center" wrapText="1"/>
    </xf>
    <xf numFmtId="0" fontId="47" fillId="0" borderId="0" xfId="0" applyFont="1" applyAlignment="1">
      <alignment horizontal="center" vertical="center" wrapText="1"/>
    </xf>
    <xf numFmtId="0" fontId="8" fillId="0" borderId="0" xfId="0" applyFont="1" applyAlignment="1">
      <alignment horizontal="center" vertical="center"/>
    </xf>
    <xf numFmtId="168" fontId="8" fillId="0" borderId="0" xfId="0" applyNumberFormat="1" applyFont="1" applyAlignment="1">
      <alignment horizontal="center" vertical="center"/>
    </xf>
    <xf numFmtId="0" fontId="47" fillId="9" borderId="6" xfId="0" applyFont="1" applyFill="1" applyBorder="1" applyAlignment="1">
      <alignment horizontal="left" vertical="center" wrapText="1"/>
    </xf>
    <xf numFmtId="0" fontId="45" fillId="7" borderId="10" xfId="0" applyFont="1" applyFill="1" applyBorder="1" applyAlignment="1">
      <alignment horizontal="left" vertical="center" wrapText="1"/>
    </xf>
    <xf numFmtId="0" fontId="12" fillId="7" borderId="10" xfId="0" applyFont="1" applyFill="1" applyBorder="1" applyAlignment="1">
      <alignment horizontal="left" vertical="center" wrapText="1"/>
    </xf>
    <xf numFmtId="0" fontId="44" fillId="0" borderId="0" xfId="0" applyFont="1" applyAlignment="1">
      <alignment horizontal="left" vertical="center" wrapText="1"/>
    </xf>
    <xf numFmtId="0" fontId="12" fillId="0" borderId="0" xfId="0" applyFont="1" applyAlignment="1">
      <alignment horizontal="left" vertical="center" wrapText="1"/>
    </xf>
    <xf numFmtId="0" fontId="45" fillId="0" borderId="0" xfId="0" applyFont="1" applyAlignment="1">
      <alignment horizontal="left" vertical="center" wrapText="1"/>
    </xf>
    <xf numFmtId="0" fontId="45" fillId="0" borderId="10" xfId="0" applyFont="1" applyBorder="1" applyAlignment="1">
      <alignment horizontal="left" vertical="center" wrapText="1"/>
    </xf>
    <xf numFmtId="0" fontId="12" fillId="0" borderId="10" xfId="0" applyFont="1" applyBorder="1" applyAlignment="1">
      <alignment horizontal="left" vertical="center" wrapText="1"/>
    </xf>
    <xf numFmtId="0" fontId="54" fillId="0" borderId="6" xfId="0" applyFont="1" applyBorder="1" applyAlignment="1">
      <alignment horizontal="center" vertical="center" wrapText="1"/>
    </xf>
    <xf numFmtId="0" fontId="18" fillId="0" borderId="6" xfId="0" applyFont="1" applyBorder="1" applyAlignment="1">
      <alignment horizontal="center" vertical="center" wrapText="1"/>
    </xf>
    <xf numFmtId="0" fontId="55" fillId="8" borderId="14" xfId="0" applyFont="1" applyFill="1" applyBorder="1" applyAlignment="1">
      <alignment vertical="center" wrapText="1"/>
    </xf>
    <xf numFmtId="0" fontId="19" fillId="8" borderId="14" xfId="0" applyFont="1" applyFill="1" applyBorder="1" applyAlignment="1">
      <alignment vertical="center" wrapText="1"/>
    </xf>
    <xf numFmtId="0" fontId="53" fillId="0" borderId="0" xfId="0" applyFont="1" applyAlignment="1">
      <alignment horizontal="center" vertical="center" wrapText="1"/>
    </xf>
    <xf numFmtId="0" fontId="15" fillId="0" borderId="0" xfId="0" applyFont="1" applyAlignment="1">
      <alignment horizontal="center" vertical="center" wrapText="1"/>
    </xf>
    <xf numFmtId="0" fontId="53" fillId="0" borderId="10" xfId="0" applyFont="1" applyBorder="1" applyAlignment="1">
      <alignment horizontal="center" vertical="center" wrapText="1"/>
    </xf>
    <xf numFmtId="0" fontId="15" fillId="0" borderId="10" xfId="0" applyFont="1" applyBorder="1" applyAlignment="1">
      <alignment horizontal="center" vertical="center" wrapText="1"/>
    </xf>
    <xf numFmtId="0" fontId="5" fillId="0" borderId="0" xfId="0" applyFont="1" applyAlignment="1">
      <alignment horizontal="center" vertical="center" wrapText="1"/>
    </xf>
    <xf numFmtId="165" fontId="15" fillId="0" borderId="0" xfId="0" applyNumberFormat="1" applyFont="1" applyAlignment="1">
      <alignment horizontal="center" vertical="center" wrapText="1"/>
    </xf>
    <xf numFmtId="0" fontId="51" fillId="0" borderId="17" xfId="0" applyFont="1" applyBorder="1" applyAlignment="1">
      <alignment horizontal="left" vertical="center" wrapText="1"/>
    </xf>
    <xf numFmtId="0" fontId="4" fillId="0" borderId="17" xfId="0" applyFont="1" applyBorder="1" applyAlignment="1">
      <alignment horizontal="left" vertical="center" wrapText="1"/>
    </xf>
    <xf numFmtId="0" fontId="55" fillId="10" borderId="14" xfId="0" applyFont="1" applyFill="1" applyBorder="1" applyAlignment="1">
      <alignment vertical="center" wrapText="1"/>
    </xf>
    <xf numFmtId="0" fontId="19" fillId="10" borderId="14" xfId="0" applyFont="1" applyFill="1" applyBorder="1" applyAlignment="1">
      <alignment vertical="center" wrapText="1"/>
    </xf>
    <xf numFmtId="0" fontId="55" fillId="10" borderId="15" xfId="0" applyFont="1" applyFill="1" applyBorder="1" applyAlignment="1">
      <alignment vertical="center" wrapText="1"/>
    </xf>
    <xf numFmtId="0" fontId="19" fillId="10" borderId="15" xfId="0" applyFont="1" applyFill="1" applyBorder="1" applyAlignment="1">
      <alignment vertical="center" wrapText="1"/>
    </xf>
    <xf numFmtId="0" fontId="55" fillId="10" borderId="10" xfId="0" applyFont="1" applyFill="1" applyBorder="1" applyAlignment="1">
      <alignment vertical="center" wrapText="1"/>
    </xf>
    <xf numFmtId="0" fontId="19" fillId="10" borderId="10" xfId="0" applyFont="1" applyFill="1" applyBorder="1" applyAlignment="1">
      <alignment vertical="center" wrapText="1"/>
    </xf>
    <xf numFmtId="164" fontId="16" fillId="0" borderId="0" xfId="0" applyNumberFormat="1" applyFont="1" applyAlignment="1">
      <alignment horizontal="center" vertical="center" wrapText="1"/>
    </xf>
    <xf numFmtId="2" fontId="17" fillId="0" borderId="0" xfId="0" applyNumberFormat="1" applyFont="1" applyAlignment="1">
      <alignment horizontal="center" vertical="center" wrapText="1"/>
    </xf>
    <xf numFmtId="0" fontId="53" fillId="0" borderId="11" xfId="0" applyFont="1" applyBorder="1" applyAlignment="1">
      <alignment horizontal="center" vertical="center" wrapText="1"/>
    </xf>
    <xf numFmtId="0" fontId="15" fillId="0" borderId="11" xfId="0" applyFont="1" applyBorder="1" applyAlignment="1">
      <alignment horizontal="center" vertical="center" wrapText="1"/>
    </xf>
    <xf numFmtId="0" fontId="53" fillId="0" borderId="0" xfId="0" applyFont="1" applyAlignment="1">
      <alignment horizontal="left" vertical="center" wrapText="1"/>
    </xf>
    <xf numFmtId="0" fontId="15" fillId="0" borderId="0" xfId="0" applyFont="1" applyAlignment="1">
      <alignment horizontal="left" vertical="center" wrapText="1"/>
    </xf>
    <xf numFmtId="0" fontId="52" fillId="0" borderId="10" xfId="0" applyFont="1" applyBorder="1" applyAlignment="1">
      <alignment horizontal="left" vertical="center" wrapText="1"/>
    </xf>
    <xf numFmtId="0" fontId="5" fillId="0" borderId="10" xfId="0" applyFont="1" applyBorder="1" applyAlignment="1">
      <alignment horizontal="left" vertical="center"/>
    </xf>
    <xf numFmtId="0" fontId="55" fillId="8" borderId="15" xfId="0" applyFont="1" applyFill="1" applyBorder="1" applyAlignment="1">
      <alignment vertical="center" wrapText="1"/>
    </xf>
    <xf numFmtId="0" fontId="19" fillId="8" borderId="15" xfId="0" applyFont="1" applyFill="1" applyBorder="1" applyAlignment="1">
      <alignment vertical="center" wrapText="1"/>
    </xf>
    <xf numFmtId="0" fontId="55" fillId="8" borderId="10" xfId="0" applyFont="1" applyFill="1" applyBorder="1" applyAlignment="1">
      <alignment vertical="center" wrapText="1"/>
    </xf>
    <xf numFmtId="0" fontId="19" fillId="8" borderId="10" xfId="0" applyFont="1" applyFill="1" applyBorder="1" applyAlignment="1">
      <alignment vertical="center" wrapText="1"/>
    </xf>
    <xf numFmtId="2" fontId="11" fillId="0" borderId="0" xfId="0" applyNumberFormat="1" applyFont="1" applyAlignment="1">
      <alignment horizontal="center" vertical="center" wrapText="1"/>
    </xf>
    <xf numFmtId="0" fontId="45" fillId="7" borderId="0" xfId="0" applyFont="1" applyFill="1" applyAlignment="1">
      <alignment horizontal="left" vertical="center" wrapText="1"/>
    </xf>
    <xf numFmtId="0" fontId="12" fillId="7" borderId="0" xfId="0" applyFont="1" applyFill="1" applyAlignment="1">
      <alignment horizontal="left" vertical="center" wrapText="1"/>
    </xf>
    <xf numFmtId="0" fontId="29" fillId="7" borderId="57" xfId="0" applyFont="1" applyFill="1" applyBorder="1" applyAlignment="1">
      <alignment horizontal="center" wrapText="1"/>
    </xf>
    <xf numFmtId="0" fontId="71" fillId="0" borderId="58" xfId="0" applyFont="1" applyBorder="1" applyAlignment="1">
      <alignment wrapText="1"/>
    </xf>
    <xf numFmtId="0" fontId="68" fillId="9" borderId="32" xfId="0" applyFont="1" applyFill="1" applyBorder="1" applyAlignment="1" applyProtection="1">
      <alignment horizontal="center" vertical="center" wrapText="1"/>
    </xf>
    <xf numFmtId="0" fontId="25" fillId="9" borderId="32" xfId="0" applyFont="1" applyFill="1" applyBorder="1" applyAlignment="1" applyProtection="1">
      <alignment horizontal="center" vertical="center" wrapText="1"/>
    </xf>
    <xf numFmtId="0" fontId="25" fillId="7" borderId="35" xfId="0" applyFont="1" applyFill="1" applyBorder="1" applyAlignment="1" applyProtection="1">
      <alignment horizontal="center" vertical="center" wrapText="1"/>
    </xf>
    <xf numFmtId="0" fontId="25" fillId="7" borderId="32" xfId="0" applyFont="1" applyFill="1" applyBorder="1" applyAlignment="1" applyProtection="1">
      <alignment horizontal="center" vertical="center" wrapText="1"/>
    </xf>
  </cellXfs>
  <cellStyles count="522">
    <cellStyle name="Aplankytas hipersaitas" xfId="437" builtinId="9" hidden="1"/>
    <cellStyle name="Aplankytas hipersaitas" xfId="37" builtinId="9" hidden="1"/>
    <cellStyle name="Aplankytas hipersaitas" xfId="407" builtinId="9" hidden="1"/>
    <cellStyle name="Aplankytas hipersaitas" xfId="411" builtinId="9" hidden="1"/>
    <cellStyle name="Aplankytas hipersaitas" xfId="507" builtinId="9" hidden="1"/>
    <cellStyle name="Aplankytas hipersaitas" xfId="223" builtinId="9" hidden="1"/>
    <cellStyle name="Aplankytas hipersaitas" xfId="287" builtinId="9" hidden="1"/>
    <cellStyle name="Aplankytas hipersaitas" xfId="215" builtinId="9" hidden="1"/>
    <cellStyle name="Aplankytas hipersaitas" xfId="413" builtinId="9" hidden="1"/>
    <cellStyle name="Aplankytas hipersaitas" xfId="415" builtinId="9" hidden="1"/>
    <cellStyle name="Aplankytas hipersaitas" xfId="129" builtinId="9" hidden="1"/>
    <cellStyle name="Aplankytas hipersaitas" xfId="357" builtinId="9" hidden="1"/>
    <cellStyle name="Aplankytas hipersaitas" xfId="43" builtinId="9" hidden="1"/>
    <cellStyle name="Aplankytas hipersaitas" xfId="417" builtinId="9" hidden="1"/>
    <cellStyle name="Aplankytas hipersaitas" xfId="289" builtinId="9" hidden="1"/>
    <cellStyle name="Aplankytas hipersaitas" xfId="495" builtinId="9" hidden="1"/>
    <cellStyle name="Aplankytas hipersaitas" xfId="295" builtinId="9" hidden="1"/>
    <cellStyle name="Aplankytas hipersaitas" xfId="397" builtinId="9" hidden="1"/>
    <cellStyle name="Aplankytas hipersaitas" xfId="137" builtinId="9" hidden="1"/>
    <cellStyle name="Aplankytas hipersaitas" xfId="121" builtinId="9" hidden="1"/>
    <cellStyle name="Aplankytas hipersaitas" xfId="269" builtinId="9" hidden="1"/>
    <cellStyle name="Aplankytas hipersaitas" xfId="283" builtinId="9" hidden="1"/>
    <cellStyle name="Aplankytas hipersaitas" xfId="459" builtinId="9" hidden="1"/>
    <cellStyle name="Aplankytas hipersaitas" xfId="77" builtinId="9" hidden="1"/>
    <cellStyle name="Aplankytas hipersaitas" xfId="243" builtinId="9" hidden="1"/>
    <cellStyle name="Aplankytas hipersaitas" xfId="297" builtinId="9" hidden="1"/>
    <cellStyle name="Aplankytas hipersaitas" xfId="99" builtinId="9" hidden="1"/>
    <cellStyle name="Aplankytas hipersaitas" xfId="395" builtinId="9" hidden="1"/>
    <cellStyle name="Aplankytas hipersaitas" xfId="385" builtinId="9" hidden="1"/>
    <cellStyle name="Aplankytas hipersaitas" xfId="423" builtinId="9" hidden="1"/>
    <cellStyle name="Aplankytas hipersaitas" xfId="187" builtinId="9" hidden="1"/>
    <cellStyle name="Aplankytas hipersaitas" xfId="353" builtinId="9" hidden="1"/>
    <cellStyle name="Aplankytas hipersaitas" xfId="301" builtinId="9" hidden="1"/>
    <cellStyle name="Aplankytas hipersaitas" xfId="355" builtinId="9" hidden="1"/>
    <cellStyle name="Aplankytas hipersaitas" xfId="501" builtinId="9" hidden="1"/>
    <cellStyle name="Aplankytas hipersaitas" xfId="49" builtinId="9" hidden="1"/>
    <cellStyle name="Aplankytas hipersaitas" xfId="363" builtinId="9" hidden="1"/>
    <cellStyle name="Aplankytas hipersaitas" xfId="339" builtinId="9" hidden="1"/>
    <cellStyle name="Aplankytas hipersaitas" xfId="131" builtinId="9" hidden="1"/>
    <cellStyle name="Aplankytas hipersaitas" xfId="213" builtinId="9" hidden="1"/>
    <cellStyle name="Aplankytas hipersaitas" xfId="145" builtinId="9" hidden="1"/>
    <cellStyle name="Aplankytas hipersaitas" xfId="481" builtinId="9" hidden="1"/>
    <cellStyle name="Aplankytas hipersaitas" xfId="389" builtinId="9" hidden="1"/>
    <cellStyle name="Aplankytas hipersaitas" xfId="281" builtinId="9" hidden="1"/>
    <cellStyle name="Aplankytas hipersaitas" xfId="323" builtinId="9" hidden="1"/>
    <cellStyle name="Aplankytas hipersaitas" xfId="239" builtinId="9" hidden="1"/>
    <cellStyle name="Aplankytas hipersaitas" xfId="169" builtinId="9" hidden="1"/>
    <cellStyle name="Aplankytas hipersaitas" xfId="179" builtinId="9" hidden="1"/>
    <cellStyle name="Aplankytas hipersaitas" xfId="6" builtinId="9" hidden="1"/>
    <cellStyle name="Aplankytas hipersaitas" xfId="197" builtinId="9" hidden="1"/>
    <cellStyle name="Aplankytas hipersaitas" xfId="265" builtinId="9" hidden="1"/>
    <cellStyle name="Aplankytas hipersaitas" xfId="349" builtinId="9" hidden="1"/>
    <cellStyle name="Aplankytas hipersaitas" xfId="393" builtinId="9" hidden="1"/>
    <cellStyle name="Aplankytas hipersaitas" xfId="325" builtinId="9" hidden="1"/>
    <cellStyle name="Aplankytas hipersaitas" xfId="367" builtinId="9" hidden="1"/>
    <cellStyle name="Aplankytas hipersaitas" xfId="237" builtinId="9" hidden="1"/>
    <cellStyle name="Aplankytas hipersaitas" xfId="505" builtinId="9" hidden="1"/>
    <cellStyle name="Aplankytas hipersaitas" xfId="143" builtinId="9" hidden="1"/>
    <cellStyle name="Aplankytas hipersaitas" xfId="51" builtinId="9" hidden="1"/>
    <cellStyle name="Aplankytas hipersaitas" xfId="211" builtinId="9" hidden="1"/>
    <cellStyle name="Aplankytas hipersaitas" xfId="305" builtinId="9" hidden="1"/>
    <cellStyle name="Aplankytas hipersaitas" xfId="333" builtinId="9" hidden="1"/>
    <cellStyle name="Aplankytas hipersaitas" xfId="485" builtinId="9" hidden="1"/>
    <cellStyle name="Aplankytas hipersaitas" xfId="471" builtinId="9" hidden="1"/>
    <cellStyle name="Aplankytas hipersaitas" xfId="489" builtinId="9" hidden="1"/>
    <cellStyle name="Aplankytas hipersaitas" xfId="195" builtinId="9" hidden="1"/>
    <cellStyle name="Aplankytas hipersaitas" xfId="477" builtinId="9" hidden="1"/>
    <cellStyle name="Aplankytas hipersaitas" xfId="475" builtinId="9" hidden="1"/>
    <cellStyle name="Aplankytas hipersaitas" xfId="71" builtinId="9" hidden="1"/>
    <cellStyle name="Aplankytas hipersaitas" xfId="127" builtinId="9" hidden="1"/>
    <cellStyle name="Aplankytas hipersaitas" xfId="113" builtinId="9" hidden="1"/>
    <cellStyle name="Aplankytas hipersaitas" xfId="235" builtinId="9" hidden="1"/>
    <cellStyle name="Aplankytas hipersaitas" xfId="421" builtinId="9" hidden="1"/>
    <cellStyle name="Aplankytas hipersaitas" xfId="83" builtinId="9" hidden="1"/>
    <cellStyle name="Aplankytas hipersaitas" xfId="155" builtinId="9" hidden="1"/>
    <cellStyle name="Aplankytas hipersaitas" xfId="53" builtinId="9" hidden="1"/>
    <cellStyle name="Aplankytas hipersaitas" xfId="337" builtinId="9" hidden="1"/>
    <cellStyle name="Aplankytas hipersaitas" xfId="207" builtinId="9" hidden="1"/>
    <cellStyle name="Aplankytas hipersaitas" xfId="479" builtinId="9" hidden="1"/>
    <cellStyle name="Aplankytas hipersaitas" xfId="115" builtinId="9" hidden="1"/>
    <cellStyle name="Aplankytas hipersaitas" xfId="387" builtinId="9" hidden="1"/>
    <cellStyle name="Aplankytas hipersaitas" xfId="285" builtinId="9" hidden="1"/>
    <cellStyle name="Aplankytas hipersaitas" xfId="261" builtinId="9" hidden="1"/>
    <cellStyle name="Aplankytas hipersaitas" xfId="181" builtinId="9" hidden="1"/>
    <cellStyle name="Aplankytas hipersaitas" xfId="69" builtinId="9" hidden="1"/>
    <cellStyle name="Aplankytas hipersaitas" xfId="369" builtinId="9" hidden="1"/>
    <cellStyle name="Aplankytas hipersaitas" xfId="231" builtinId="9" hidden="1"/>
    <cellStyle name="Aplankytas hipersaitas" xfId="433" builtinId="9" hidden="1"/>
    <cellStyle name="Aplankytas hipersaitas" xfId="427" builtinId="9" hidden="1"/>
    <cellStyle name="Aplankytas hipersaitas" xfId="157" builtinId="9" hidden="1"/>
    <cellStyle name="Aplankytas hipersaitas" xfId="10" builtinId="9" hidden="1"/>
    <cellStyle name="Aplankytas hipersaitas" xfId="227" builtinId="9" hidden="1"/>
    <cellStyle name="Aplankytas hipersaitas" xfId="277" builtinId="9" hidden="1"/>
    <cellStyle name="Aplankytas hipersaitas" xfId="135" builtinId="9" hidden="1"/>
    <cellStyle name="Aplankytas hipersaitas" xfId="291" builtinId="9" hidden="1"/>
    <cellStyle name="Aplankytas hipersaitas" xfId="449" builtinId="9" hidden="1"/>
    <cellStyle name="Aplankytas hipersaitas" xfId="447" builtinId="9" hidden="1"/>
    <cellStyle name="Aplankytas hipersaitas" xfId="141" builtinId="9" hidden="1"/>
    <cellStyle name="Aplankytas hipersaitas" xfId="241" builtinId="9" hidden="1"/>
    <cellStyle name="Aplankytas hipersaitas" xfId="319" builtinId="9" hidden="1"/>
    <cellStyle name="Aplankytas hipersaitas" xfId="191" builtinId="9" hidden="1"/>
    <cellStyle name="Aplankytas hipersaitas" xfId="219" builtinId="9" hidden="1"/>
    <cellStyle name="Aplankytas hipersaitas" xfId="307" builtinId="9" hidden="1"/>
    <cellStyle name="Aplankytas hipersaitas" xfId="109" builtinId="9" hidden="1"/>
    <cellStyle name="Aplankytas hipersaitas" xfId="399" builtinId="9" hidden="1"/>
    <cellStyle name="Aplankytas hipersaitas" xfId="309" builtinId="9" hidden="1"/>
    <cellStyle name="Aplankytas hipersaitas" xfId="253" builtinId="9" hidden="1"/>
    <cellStyle name="Aplankytas hipersaitas" xfId="247" builtinId="9" hidden="1"/>
    <cellStyle name="Aplankytas hipersaitas" xfId="429" builtinId="9" hidden="1"/>
    <cellStyle name="Aplankytas hipersaitas" xfId="519" builtinId="9" hidden="1"/>
    <cellStyle name="Aplankytas hipersaitas" xfId="451" builtinId="9" hidden="1"/>
    <cellStyle name="Aplankytas hipersaitas" xfId="4" builtinId="9" hidden="1"/>
    <cellStyle name="Aplankytas hipersaitas" xfId="375" builtinId="9" hidden="1"/>
    <cellStyle name="Aplankytas hipersaitas" xfId="465" builtinId="9" hidden="1"/>
    <cellStyle name="Aplankytas hipersaitas" xfId="28" builtinId="9" hidden="1"/>
    <cellStyle name="Aplankytas hipersaitas" xfId="75" builtinId="9" hidden="1"/>
    <cellStyle name="Aplankytas hipersaitas" xfId="511" builtinId="9" hidden="1"/>
    <cellStyle name="Aplankytas hipersaitas" xfId="487" builtinId="9" hidden="1"/>
    <cellStyle name="Aplankytas hipersaitas" xfId="335" builtinId="9" hidden="1"/>
    <cellStyle name="Aplankytas hipersaitas" xfId="345" builtinId="9" hidden="1"/>
    <cellStyle name="Aplankytas hipersaitas" xfId="20" builtinId="9" hidden="1"/>
    <cellStyle name="Aplankytas hipersaitas" xfId="473" builtinId="9" hidden="1"/>
    <cellStyle name="Aplankytas hipersaitas" xfId="365" builtinId="9" hidden="1"/>
    <cellStyle name="Aplankytas hipersaitas" xfId="153" builtinId="9" hidden="1"/>
    <cellStyle name="Aplankytas hipersaitas" xfId="233" builtinId="9" hidden="1"/>
    <cellStyle name="Aplankytas hipersaitas" xfId="315" builtinId="9" hidden="1"/>
    <cellStyle name="Aplankytas hipersaitas" xfId="453" builtinId="9" hidden="1"/>
    <cellStyle name="Aplankytas hipersaitas" xfId="125" builtinId="9" hidden="1"/>
    <cellStyle name="Aplankytas hipersaitas" xfId="461" builtinId="9" hidden="1"/>
    <cellStyle name="Aplankytas hipersaitas" xfId="89" builtinId="9" hidden="1"/>
    <cellStyle name="Aplankytas hipersaitas" xfId="107" builtinId="9" hidden="1"/>
    <cellStyle name="Aplankytas hipersaitas" xfId="401" builtinId="9" hidden="1"/>
    <cellStyle name="Aplankytas hipersaitas" xfId="199" builtinId="9" hidden="1"/>
    <cellStyle name="Aplankytas hipersaitas" xfId="161" builtinId="9" hidden="1"/>
    <cellStyle name="Aplankytas hipersaitas" xfId="63" builtinId="9" hidden="1"/>
    <cellStyle name="Aplankytas hipersaitas" xfId="229" builtinId="9" hidden="1"/>
    <cellStyle name="Aplankytas hipersaitas" xfId="139" builtinId="9" hidden="1"/>
    <cellStyle name="Aplankytas hipersaitas" xfId="14" builtinId="9" hidden="1"/>
    <cellStyle name="Aplankytas hipersaitas" xfId="79" builtinId="9" hidden="1"/>
    <cellStyle name="Aplankytas hipersaitas" xfId="245" builtinId="9" hidden="1"/>
    <cellStyle name="Aplankytas hipersaitas" xfId="359" builtinId="9" hidden="1"/>
    <cellStyle name="Aplankytas hipersaitas" xfId="203" builtinId="9" hidden="1"/>
    <cellStyle name="Aplankytas hipersaitas" xfId="18" builtinId="9" hidden="1"/>
    <cellStyle name="Aplankytas hipersaitas" xfId="147" builtinId="9" hidden="1"/>
    <cellStyle name="Aplankytas hipersaitas" xfId="303" builtinId="9" hidden="1"/>
    <cellStyle name="Aplankytas hipersaitas" xfId="149" builtinId="9" hidden="1"/>
    <cellStyle name="Aplankytas hipersaitas" xfId="87" builtinId="9" hidden="1"/>
    <cellStyle name="Aplankytas hipersaitas" xfId="175" builtinId="9" hidden="1"/>
    <cellStyle name="Aplankytas hipersaitas" xfId="331" builtinId="9" hidden="1"/>
    <cellStyle name="Aplankytas hipersaitas" xfId="425" builtinId="9" hidden="1"/>
    <cellStyle name="Aplankytas hipersaitas" xfId="517" builtinId="9" hidden="1"/>
    <cellStyle name="Aplankytas hipersaitas" xfId="65" builtinId="9" hidden="1"/>
    <cellStyle name="Aplankytas hipersaitas" xfId="171" builtinId="9" hidden="1"/>
    <cellStyle name="Aplankytas hipersaitas" xfId="47" builtinId="9" hidden="1"/>
    <cellStyle name="Aplankytas hipersaitas" xfId="443" builtinId="9" hidden="1"/>
    <cellStyle name="Aplankytas hipersaitas" xfId="273" builtinId="9" hidden="1"/>
    <cellStyle name="Aplankytas hipersaitas" xfId="343" builtinId="9" hidden="1"/>
    <cellStyle name="Aplankytas hipersaitas" xfId="97" builtinId="9" hidden="1"/>
    <cellStyle name="Aplankytas hipersaitas" xfId="311" builtinId="9" hidden="1"/>
    <cellStyle name="Aplankytas hipersaitas" xfId="373" builtinId="9" hidden="1"/>
    <cellStyle name="Aplankytas hipersaitas" xfId="217" builtinId="9" hidden="1"/>
    <cellStyle name="Aplankytas hipersaitas" xfId="67" builtinId="9" hidden="1"/>
    <cellStyle name="Aplankytas hipersaitas" xfId="16" builtinId="9" hidden="1"/>
    <cellStyle name="Aplankytas hipersaitas" xfId="341" builtinId="9" hidden="1"/>
    <cellStyle name="Aplankytas hipersaitas" xfId="293" builtinId="9" hidden="1"/>
    <cellStyle name="Aplankytas hipersaitas" xfId="405" builtinId="9" hidden="1"/>
    <cellStyle name="Aplankytas hipersaitas" xfId="189" builtinId="9" hidden="1"/>
    <cellStyle name="Aplankytas hipersaitas" xfId="185" builtinId="9" hidden="1"/>
    <cellStyle name="Aplankytas hipersaitas" xfId="117" builtinId="9" hidden="1"/>
    <cellStyle name="Aplankytas hipersaitas" xfId="513" builtinId="9" hidden="1"/>
    <cellStyle name="Aplankytas hipersaitas" xfId="317" builtinId="9" hidden="1"/>
    <cellStyle name="Aplankytas hipersaitas" xfId="119" builtinId="9" hidden="1"/>
    <cellStyle name="Aplankytas hipersaitas" xfId="32" builtinId="9" hidden="1"/>
    <cellStyle name="Aplankytas hipersaitas" xfId="159" builtinId="9" hidden="1"/>
    <cellStyle name="Aplankytas hipersaitas" xfId="93" builtinId="9" hidden="1"/>
    <cellStyle name="Aplankytas hipersaitas" xfId="251" builtinId="9" hidden="1"/>
    <cellStyle name="Aplankytas hipersaitas" xfId="467" builtinId="9" hidden="1"/>
    <cellStyle name="Aplankytas hipersaitas" xfId="435" builtinId="9" hidden="1"/>
    <cellStyle name="Aplankytas hipersaitas" xfId="313" builtinId="9" hidden="1"/>
    <cellStyle name="Aplankytas hipersaitas" xfId="431" builtinId="9" hidden="1"/>
    <cellStyle name="Aplankytas hipersaitas" xfId="463" builtinId="9" hidden="1"/>
    <cellStyle name="Aplankytas hipersaitas" xfId="361" builtinId="9" hidden="1"/>
    <cellStyle name="Aplankytas hipersaitas" xfId="499" builtinId="9" hidden="1"/>
    <cellStyle name="Aplankytas hipersaitas" xfId="445" builtinId="9" hidden="1"/>
    <cellStyle name="Aplankytas hipersaitas" xfId="41" builtinId="9" hidden="1"/>
    <cellStyle name="Aplankytas hipersaitas" xfId="321" builtinId="9" hidden="1"/>
    <cellStyle name="Aplankytas hipersaitas" xfId="441" builtinId="9" hidden="1"/>
    <cellStyle name="Aplankytas hipersaitas" xfId="327" builtinId="9" hidden="1"/>
    <cellStyle name="Aplankytas hipersaitas" xfId="403" builtinId="9" hidden="1"/>
    <cellStyle name="Aplankytas hipersaitas" xfId="497" builtinId="9" hidden="1"/>
    <cellStyle name="Aplankytas hipersaitas" xfId="347" builtinId="9" hidden="1"/>
    <cellStyle name="Aplankytas hipersaitas" xfId="123" builtinId="9" hidden="1"/>
    <cellStyle name="Aplankytas hipersaitas" xfId="173" builtinId="9" hidden="1"/>
    <cellStyle name="Aplankytas hipersaitas" xfId="91" builtinId="9" hidden="1"/>
    <cellStyle name="Aplankytas hipersaitas" xfId="81" builtinId="9" hidden="1"/>
    <cellStyle name="Aplankytas hipersaitas" xfId="275" builtinId="9" hidden="1"/>
    <cellStyle name="Aplankytas hipersaitas" xfId="151" builtinId="9" hidden="1"/>
    <cellStyle name="Aplankytas hipersaitas" xfId="61" builtinId="9" hidden="1"/>
    <cellStyle name="Aplankytas hipersaitas" xfId="201" builtinId="9" hidden="1"/>
    <cellStyle name="Aplankytas hipersaitas" xfId="381" builtinId="9" hidden="1"/>
    <cellStyle name="Aplankytas hipersaitas" xfId="257" builtinId="9" hidden="1"/>
    <cellStyle name="Aplankytas hipersaitas" xfId="483" builtinId="9" hidden="1"/>
    <cellStyle name="Aplankytas hipersaitas" xfId="2" builtinId="9" hidden="1"/>
    <cellStyle name="Aplankytas hipersaitas" xfId="59" builtinId="9" hidden="1"/>
    <cellStyle name="Aplankytas hipersaitas" xfId="521" builtinId="9" hidden="1"/>
    <cellStyle name="Aplankytas hipersaitas" xfId="22" builtinId="9" hidden="1"/>
    <cellStyle name="Aplankytas hipersaitas" xfId="167" builtinId="9" hidden="1"/>
    <cellStyle name="Aplankytas hipersaitas" xfId="371" builtinId="9" hidden="1"/>
    <cellStyle name="Aplankytas hipersaitas" xfId="183" builtinId="9" hidden="1"/>
    <cellStyle name="Aplankytas hipersaitas" xfId="271" builtinId="9" hidden="1"/>
    <cellStyle name="Aplankytas hipersaitas" xfId="30" builtinId="9" hidden="1"/>
    <cellStyle name="Aplankytas hipersaitas" xfId="351" builtinId="9" hidden="1"/>
    <cellStyle name="Aplankytas hipersaitas" xfId="221" builtinId="9" hidden="1"/>
    <cellStyle name="Aplankytas hipersaitas" xfId="26" builtinId="9" hidden="1"/>
    <cellStyle name="Aplankytas hipersaitas" xfId="8" builtinId="9" hidden="1"/>
    <cellStyle name="Aplankytas hipersaitas" xfId="263" builtinId="9" hidden="1"/>
    <cellStyle name="Aplankytas hipersaitas" xfId="105" builtinId="9" hidden="1"/>
    <cellStyle name="Aplankytas hipersaitas" xfId="383" builtinId="9" hidden="1"/>
    <cellStyle name="Aplankytas hipersaitas" xfId="457" builtinId="9" hidden="1"/>
    <cellStyle name="Aplankytas hipersaitas" xfId="45" builtinId="9" hidden="1"/>
    <cellStyle name="Aplankytas hipersaitas" xfId="469" builtinId="9" hidden="1"/>
    <cellStyle name="Aplankytas hipersaitas" xfId="165" builtinId="9" hidden="1"/>
    <cellStyle name="Aplankytas hipersaitas" xfId="493" builtinId="9" hidden="1"/>
    <cellStyle name="Aplankytas hipersaitas" xfId="209" builtinId="9" hidden="1"/>
    <cellStyle name="Aplankytas hipersaitas" xfId="503" builtinId="9" hidden="1"/>
    <cellStyle name="Aplankytas hipersaitas" xfId="39" builtinId="9" hidden="1"/>
    <cellStyle name="Aplankytas hipersaitas" xfId="379" builtinId="9" hidden="1"/>
    <cellStyle name="Aplankytas hipersaitas" xfId="193" builtinId="9" hidden="1"/>
    <cellStyle name="Aplankytas hipersaitas" xfId="55" builtinId="9" hidden="1"/>
    <cellStyle name="Aplankytas hipersaitas" xfId="133" builtinId="9" hidden="1"/>
    <cellStyle name="Aplankytas hipersaitas" xfId="377" builtinId="9" hidden="1"/>
    <cellStyle name="Aplankytas hipersaitas" xfId="439" builtinId="9" hidden="1"/>
    <cellStyle name="Aplankytas hipersaitas" xfId="95" builtinId="9" hidden="1"/>
    <cellStyle name="Aplankytas hipersaitas" xfId="163" builtinId="9" hidden="1"/>
    <cellStyle name="Aplankytas hipersaitas" xfId="101" builtinId="9" hidden="1"/>
    <cellStyle name="Aplankytas hipersaitas" xfId="409" builtinId="9" hidden="1"/>
    <cellStyle name="Aplankytas hipersaitas" xfId="391" builtinId="9" hidden="1"/>
    <cellStyle name="Aplankytas hipersaitas" xfId="491" builtinId="9" hidden="1"/>
    <cellStyle name="Aplankytas hipersaitas" xfId="85" builtinId="9" hidden="1"/>
    <cellStyle name="Aplankytas hipersaitas" xfId="57" builtinId="9" hidden="1"/>
    <cellStyle name="Aplankytas hipersaitas" xfId="299" builtinId="9" hidden="1"/>
    <cellStyle name="Aplankytas hipersaitas" xfId="279" builtinId="9" hidden="1"/>
    <cellStyle name="Aplankytas hipersaitas" xfId="249" builtinId="9" hidden="1"/>
    <cellStyle name="Aplankytas hipersaitas" xfId="35" builtinId="9" hidden="1"/>
    <cellStyle name="Aplankytas hipersaitas" xfId="329" builtinId="9" hidden="1"/>
    <cellStyle name="Aplankytas hipersaitas" xfId="12" builtinId="9" hidden="1"/>
    <cellStyle name="Aplankytas hipersaitas" xfId="259" builtinId="9" hidden="1"/>
    <cellStyle name="Aplankytas hipersaitas" xfId="73" builtinId="9" hidden="1"/>
    <cellStyle name="Aplankytas hipersaitas" xfId="515" builtinId="9" hidden="1"/>
    <cellStyle name="Aplankytas hipersaitas" xfId="177" builtinId="9" hidden="1"/>
    <cellStyle name="Aplankytas hipersaitas" xfId="255" builtinId="9" hidden="1"/>
    <cellStyle name="Aplankytas hipersaitas" xfId="24" builtinId="9" hidden="1"/>
    <cellStyle name="Aplankytas hipersaitas" xfId="103" builtinId="9" hidden="1"/>
    <cellStyle name="Aplankytas hipersaitas" xfId="455" builtinId="9" hidden="1"/>
    <cellStyle name="Aplankytas hipersaitas" xfId="509" builtinId="9" hidden="1"/>
    <cellStyle name="Aplankytas hipersaitas" xfId="225" builtinId="9" hidden="1"/>
    <cellStyle name="Aplankytas hipersaitas" xfId="267" builtinId="9" hidden="1"/>
    <cellStyle name="Aplankytas hipersaitas" xfId="419" builtinId="9" hidden="1"/>
    <cellStyle name="Aplankytas hipersaitas" xfId="205" builtinId="9" hidden="1"/>
    <cellStyle name="Aplankytas hipersaitas" xfId="111" builtinId="9" hidden="1"/>
    <cellStyle name="Hipersaitas" xfId="104" builtinId="8" hidden="1"/>
    <cellStyle name="Hipersaitas" xfId="168" builtinId="8" hidden="1"/>
    <cellStyle name="Hipersaitas" xfId="162" builtinId="8" hidden="1"/>
    <cellStyle name="Hipersaitas" xfId="446" builtinId="8" hidden="1"/>
    <cellStyle name="Hipersaitas" xfId="276" builtinId="8" hidden="1"/>
    <cellStyle name="Hipersaitas" xfId="396" builtinId="8" hidden="1"/>
    <cellStyle name="Hipersaitas" xfId="382" builtinId="8" hidden="1"/>
    <cellStyle name="Hipersaitas" xfId="398" builtinId="8" hidden="1"/>
    <cellStyle name="Hipersaitas" xfId="440" builtinId="8" hidden="1"/>
    <cellStyle name="Hipersaitas" xfId="70" builtinId="8" hidden="1"/>
    <cellStyle name="Hipersaitas" xfId="244" builtinId="8" hidden="1"/>
    <cellStyle name="Hipersaitas" xfId="362" builtinId="8" hidden="1"/>
    <cellStyle name="Hipersaitas" xfId="458" builtinId="8" hidden="1"/>
    <cellStyle name="Hipersaitas" xfId="106" builtinId="8" hidden="1"/>
    <cellStyle name="Hipersaitas" xfId="146" builtinId="8" hidden="1"/>
    <cellStyle name="Hipersaitas" xfId="46" builtinId="8" hidden="1"/>
    <cellStyle name="Hipersaitas" xfId="360" builtinId="8" hidden="1"/>
    <cellStyle name="Hipersaitas" xfId="256" builtinId="8" hidden="1"/>
    <cellStyle name="Hipersaitas" xfId="110" builtinId="8" hidden="1"/>
    <cellStyle name="Hipersaitas" xfId="418" builtinId="8" hidden="1"/>
    <cellStyle name="Hipersaitas" xfId="460" builtinId="8" hidden="1"/>
    <cellStyle name="Hipersaitas" xfId="498" builtinId="8" hidden="1"/>
    <cellStyle name="Hipersaitas" xfId="170" builtinId="8" hidden="1"/>
    <cellStyle name="Hipersaitas" xfId="124" builtinId="8" hidden="1"/>
    <cellStyle name="Hipersaitas" xfId="19" builtinId="8" hidden="1"/>
    <cellStyle name="Hipersaitas" xfId="50" builtinId="8" hidden="1"/>
    <cellStyle name="Hipersaitas" xfId="350" builtinId="8" hidden="1"/>
    <cellStyle name="Hipersaitas" xfId="150" builtinId="8" hidden="1"/>
    <cellStyle name="Hipersaitas" xfId="34" builtinId="8" hidden="1"/>
    <cellStyle name="Hipersaitas" xfId="280" builtinId="8" hidden="1"/>
    <cellStyle name="Hipersaitas" xfId="202" builtinId="8" hidden="1"/>
    <cellStyle name="Hipersaitas" xfId="82" builtinId="8" hidden="1"/>
    <cellStyle name="Hipersaitas" xfId="118" builtinId="8" hidden="1"/>
    <cellStyle name="Hipersaitas" xfId="402" builtinId="8" hidden="1"/>
    <cellStyle name="Hipersaitas" xfId="496" builtinId="8" hidden="1"/>
    <cellStyle name="Hipersaitas" xfId="208" builtinId="8" hidden="1"/>
    <cellStyle name="Hipersaitas" xfId="234" builtinId="8" hidden="1"/>
    <cellStyle name="Hipersaitas" xfId="520" builtinId="8" hidden="1"/>
    <cellStyle name="Hipersaitas" xfId="102" builtinId="8" hidden="1"/>
    <cellStyle name="Hipersaitas" xfId="88" builtinId="8" hidden="1"/>
    <cellStyle name="Hipersaitas" xfId="156" builtinId="8" hidden="1"/>
    <cellStyle name="Hipersaitas" xfId="494" builtinId="8" hidden="1"/>
    <cellStyle name="Hipersaitas" xfId="126" builtinId="8" hidden="1"/>
    <cellStyle name="Hipersaitas" xfId="354" builtinId="8" hidden="1"/>
    <cellStyle name="Hipersaitas" xfId="258" builtinId="8" hidden="1"/>
    <cellStyle name="Hipersaitas" xfId="264" builtinId="8" hidden="1"/>
    <cellStyle name="Hipersaitas" xfId="68" builtinId="8" hidden="1"/>
    <cellStyle name="Hipersaitas" xfId="38" builtinId="8" hidden="1"/>
    <cellStyle name="Hipersaitas" xfId="512" builtinId="8" hidden="1"/>
    <cellStyle name="Hipersaitas" xfId="454" builtinId="8" hidden="1"/>
    <cellStyle name="Hipersaitas" xfId="21" builtinId="8" hidden="1"/>
    <cellStyle name="Hipersaitas" xfId="504" builtinId="8" hidden="1"/>
    <cellStyle name="Hipersaitas" xfId="120" builtinId="8" hidden="1"/>
    <cellStyle name="Hipersaitas" xfId="140" builtinId="8" hidden="1"/>
    <cellStyle name="Hipersaitas" xfId="424" builtinId="8" hidden="1"/>
    <cellStyle name="Hipersaitas" xfId="252" builtinId="8" hidden="1"/>
    <cellStyle name="Hipersaitas" xfId="230" builtinId="8" hidden="1"/>
    <cellStyle name="Hipersaitas" xfId="348" builtinId="8" hidden="1"/>
    <cellStyle name="Hipersaitas" xfId="466" builtinId="8" hidden="1"/>
    <cellStyle name="Hipersaitas" xfId="340" builtinId="8" hidden="1"/>
    <cellStyle name="Hipersaitas" xfId="268" builtinId="8" hidden="1"/>
    <cellStyle name="Hipersaitas" xfId="270" builtinId="8" hidden="1"/>
    <cellStyle name="Hipersaitas" xfId="178" builtinId="8" hidden="1"/>
    <cellStyle name="Hipersaitas" xfId="506" builtinId="8" hidden="1"/>
    <cellStyle name="Hipersaitas" xfId="262" builtinId="8" hidden="1"/>
    <cellStyle name="Hipersaitas" xfId="66" builtinId="8" hidden="1"/>
    <cellStyle name="Hipersaitas" xfId="226" builtinId="8" hidden="1"/>
    <cellStyle name="Hipersaitas" xfId="204" builtinId="8" hidden="1"/>
    <cellStyle name="Hipersaitas" xfId="452" builtinId="8" hidden="1"/>
    <cellStyle name="Hipersaitas" xfId="486" builtinId="8" hidden="1"/>
    <cellStyle name="Hipersaitas" xfId="318" builtinId="8" hidden="1"/>
    <cellStyle name="Hipersaitas" xfId="92" builtinId="8" hidden="1"/>
    <cellStyle name="Hipersaitas" xfId="182" builtinId="8" hidden="1"/>
    <cellStyle name="Hipersaitas" xfId="502" builtinId="8" hidden="1"/>
    <cellStyle name="Hipersaitas" xfId="5" builtinId="8" hidden="1"/>
    <cellStyle name="Hipersaitas" xfId="488" builtinId="8" hidden="1"/>
    <cellStyle name="Hipersaitas" xfId="478" builtinId="8" hidden="1"/>
    <cellStyle name="Hipersaitas" xfId="450" builtinId="8" hidden="1"/>
    <cellStyle name="Hipersaitas" xfId="84" builtinId="8" hidden="1"/>
    <cellStyle name="Hipersaitas" xfId="286" builtinId="8" hidden="1"/>
    <cellStyle name="Hipersaitas" xfId="136" builtinId="8" hidden="1"/>
    <cellStyle name="Hipersaitas" xfId="206" builtinId="8" hidden="1"/>
    <cellStyle name="Hipersaitas" xfId="192" builtinId="8" hidden="1"/>
    <cellStyle name="Hipersaitas" xfId="386" builtinId="8" hidden="1"/>
    <cellStyle name="Hipersaitas" xfId="238" builtinId="8" hidden="1"/>
    <cellStyle name="Hipersaitas" xfId="324" builtinId="8" hidden="1"/>
    <cellStyle name="Hipersaitas" xfId="196" builtinId="8" hidden="1"/>
    <cellStyle name="Hipersaitas" xfId="42" builtinId="8" hidden="1"/>
    <cellStyle name="Hipersaitas" xfId="514" builtinId="8" hidden="1"/>
    <cellStyle name="Hipersaitas" xfId="274" builtinId="8" hidden="1"/>
    <cellStyle name="Hipersaitas" xfId="416" builtinId="8" hidden="1"/>
    <cellStyle name="Hipersaitas" xfId="142" builtinId="8" hidden="1"/>
    <cellStyle name="Hipersaitas" xfId="200" builtinId="8" hidden="1"/>
    <cellStyle name="Hipersaitas" xfId="410" builtinId="8" hidden="1"/>
    <cellStyle name="Hipersaitas" xfId="90" builtinId="8" hidden="1"/>
    <cellStyle name="Hipersaitas" xfId="96" builtinId="8" hidden="1"/>
    <cellStyle name="Hipersaitas" xfId="414" builtinId="8" hidden="1"/>
    <cellStyle name="Hipersaitas" xfId="434" builtinId="8" hidden="1"/>
    <cellStyle name="Hipersaitas" xfId="23" builtinId="8" hidden="1"/>
    <cellStyle name="Hipersaitas" xfId="482" builtinId="8" hidden="1"/>
    <cellStyle name="Hipersaitas" xfId="480" builtinId="8" hidden="1"/>
    <cellStyle name="Hipersaitas" xfId="368" builtinId="8" hidden="1"/>
    <cellStyle name="Hipersaitas" xfId="426" builtinId="8" hidden="1"/>
    <cellStyle name="Hipersaitas" xfId="444" builtinId="8" hidden="1"/>
    <cellStyle name="Hipersaitas" xfId="7" builtinId="8" hidden="1"/>
    <cellStyle name="Hipersaitas" xfId="56" builtinId="8" hidden="1"/>
    <cellStyle name="Hipersaitas" xfId="378" builtinId="8" hidden="1"/>
    <cellStyle name="Hipersaitas" xfId="210" builtinId="8" hidden="1"/>
    <cellStyle name="Hipersaitas" xfId="194" builtinId="8" hidden="1"/>
    <cellStyle name="Hipersaitas" xfId="36" builtinId="8" hidden="1"/>
    <cellStyle name="Hipersaitas" xfId="152" builtinId="8" hidden="1"/>
    <cellStyle name="Hipersaitas" xfId="476" builtinId="8" hidden="1"/>
    <cellStyle name="Hipersaitas" xfId="240" builtinId="8" hidden="1"/>
    <cellStyle name="Hipersaitas" xfId="462" builtinId="8" hidden="1"/>
    <cellStyle name="Hipersaitas" xfId="296" builtinId="8" hidden="1"/>
    <cellStyle name="Hipersaitas" xfId="468" builtinId="8" hidden="1"/>
    <cellStyle name="Hipersaitas" xfId="166" builtinId="8" hidden="1"/>
    <cellStyle name="Hipersaitas" xfId="172" builtinId="8" hidden="1"/>
    <cellStyle name="Hipersaitas" xfId="404" builtinId="8" hidden="1"/>
    <cellStyle name="Hipersaitas" xfId="25" builtinId="8" hidden="1"/>
    <cellStyle name="Hipersaitas" xfId="306" builtinId="8" hidden="1"/>
    <cellStyle name="Hipersaitas" xfId="218" builtinId="8" hidden="1"/>
    <cellStyle name="Hipersaitas" xfId="144" builtinId="8" hidden="1"/>
    <cellStyle name="Hipersaitas" xfId="392" builtinId="8" hidden="1"/>
    <cellStyle name="Hipersaitas" xfId="408" builtinId="8" hidden="1"/>
    <cellStyle name="Hipersaitas" xfId="412" builtinId="8" hidden="1"/>
    <cellStyle name="Hipersaitas" xfId="1" builtinId="8" hidden="1"/>
    <cellStyle name="Hipersaitas" xfId="364" builtinId="8" hidden="1"/>
    <cellStyle name="Hipersaitas" xfId="94" builtinId="8" hidden="1"/>
    <cellStyle name="Hipersaitas" xfId="388" builtinId="8" hidden="1"/>
    <cellStyle name="Hipersaitas" xfId="72" builtinId="8" hidden="1"/>
    <cellStyle name="Hipersaitas" xfId="224" builtinId="8" hidden="1"/>
    <cellStyle name="Hipersaitas" xfId="222" builtinId="8" hidden="1"/>
    <cellStyle name="Hipersaitas" xfId="376" builtinId="8" hidden="1"/>
    <cellStyle name="Hipersaitas" xfId="40" builtinId="8" hidden="1"/>
    <cellStyle name="Hipersaitas" xfId="48" builtinId="8" hidden="1"/>
    <cellStyle name="Hipersaitas" xfId="132" builtinId="8" hidden="1"/>
    <cellStyle name="Hipersaitas" xfId="164" builtinId="8" hidden="1"/>
    <cellStyle name="Hipersaitas" xfId="518" builtinId="8" hidden="1"/>
    <cellStyle name="Hipersaitas" xfId="236" builtinId="8" hidden="1"/>
    <cellStyle name="Hipersaitas" xfId="29" builtinId="8" hidden="1"/>
    <cellStyle name="Hipersaitas" xfId="432" builtinId="8" hidden="1"/>
    <cellStyle name="Hipersaitas" xfId="406" builtinId="8" hidden="1"/>
    <cellStyle name="Hipersaitas" xfId="248" builtinId="8" hidden="1"/>
    <cellStyle name="Hipersaitas" xfId="374" builtinId="8" hidden="1"/>
    <cellStyle name="Hipersaitas" xfId="78" builtinId="8" hidden="1"/>
    <cellStyle name="Hipersaitas" xfId="314" builtinId="8" hidden="1"/>
    <cellStyle name="Hipersaitas" xfId="510" builtinId="8" hidden="1"/>
    <cellStyle name="Hipersaitas" xfId="298" builtinId="8" hidden="1"/>
    <cellStyle name="Hipersaitas" xfId="134" builtinId="8" hidden="1"/>
    <cellStyle name="Hipersaitas" xfId="212" builtinId="8" hidden="1"/>
    <cellStyle name="Hipersaitas" xfId="366" builtinId="8" hidden="1"/>
    <cellStyle name="Hipersaitas" xfId="490" builtinId="8" hidden="1"/>
    <cellStyle name="Hipersaitas" xfId="158" builtinId="8" hidden="1"/>
    <cellStyle name="Hipersaitas" xfId="184" builtinId="8" hidden="1"/>
    <cellStyle name="Hipersaitas" xfId="438" builtinId="8" hidden="1"/>
    <cellStyle name="Hipersaitas" xfId="112" builtinId="8" hidden="1"/>
    <cellStyle name="Hipersaitas" xfId="394" builtinId="8" hidden="1"/>
    <cellStyle name="Hipersaitas" xfId="254" builtinId="8" hidden="1"/>
    <cellStyle name="Hipersaitas" xfId="464" builtinId="8" hidden="1"/>
    <cellStyle name="Hipersaitas" xfId="130" builtinId="8" hidden="1"/>
    <cellStyle name="Hipersaitas" xfId="302" builtinId="8" hidden="1"/>
    <cellStyle name="Hipersaitas" xfId="214" builtinId="8" hidden="1"/>
    <cellStyle name="Hipersaitas" xfId="420" builtinId="8" hidden="1"/>
    <cellStyle name="Hipersaitas" xfId="358" builtinId="8" hidden="1"/>
    <cellStyle name="Hipersaitas" xfId="492" builtinId="8" hidden="1"/>
    <cellStyle name="Hipersaitas" xfId="300" builtinId="8" hidden="1"/>
    <cellStyle name="Hipersaitas" xfId="326" builtinId="8" hidden="1"/>
    <cellStyle name="Hipersaitas" xfId="250" builtinId="8" hidden="1"/>
    <cellStyle name="Hipersaitas" xfId="384" builtinId="8" hidden="1"/>
    <cellStyle name="Hipersaitas" xfId="98" builtinId="8" hidden="1"/>
    <cellStyle name="Hipersaitas" xfId="322" builtinId="8" hidden="1"/>
    <cellStyle name="Hipersaitas" xfId="180" builtinId="8" hidden="1"/>
    <cellStyle name="Hipersaitas" xfId="442" builtinId="8" hidden="1"/>
    <cellStyle name="Hipersaitas" xfId="122" builtinId="8" hidden="1"/>
    <cellStyle name="Hipersaitas" xfId="336" builtinId="8" hidden="1"/>
    <cellStyle name="Hipersaitas" xfId="284" builtinId="8" hidden="1"/>
    <cellStyle name="Hipersaitas" xfId="474" builtinId="8" hidden="1"/>
    <cellStyle name="Hipersaitas" xfId="472" builtinId="8" hidden="1"/>
    <cellStyle name="Hipersaitas" xfId="242" builtinId="8" hidden="1"/>
    <cellStyle name="Hipersaitas" xfId="190" builtinId="8" hidden="1"/>
    <cellStyle name="Hipersaitas" xfId="54" builtinId="8" hidden="1"/>
    <cellStyle name="Hipersaitas" xfId="430" builtinId="8" hidden="1"/>
    <cellStyle name="Hipersaitas" xfId="176" builtinId="8" hidden="1"/>
    <cellStyle name="Hipersaitas" xfId="100" builtinId="8" hidden="1"/>
    <cellStyle name="Hipersaitas" xfId="116" builtinId="8" hidden="1"/>
    <cellStyle name="Hipersaitas" xfId="342" builtinId="8" hidden="1"/>
    <cellStyle name="Hipersaitas" xfId="220" builtinId="8" hidden="1"/>
    <cellStyle name="Hipersaitas" xfId="246" builtinId="8" hidden="1"/>
    <cellStyle name="Hipersaitas" xfId="290" builtinId="8" hidden="1"/>
    <cellStyle name="Hipersaitas" xfId="44" builtinId="8" hidden="1"/>
    <cellStyle name="Hipersaitas" xfId="260" builtinId="8" hidden="1"/>
    <cellStyle name="Hipersaitas" xfId="13" builtinId="8" hidden="1"/>
    <cellStyle name="Hipersaitas" xfId="154" builtinId="8" hidden="1"/>
    <cellStyle name="Hipersaitas" xfId="390" builtinId="8" hidden="1"/>
    <cellStyle name="Hipersaitas" xfId="17" builtinId="8" hidden="1"/>
    <cellStyle name="Hipersaitas" xfId="428" builtinId="8" hidden="1"/>
    <cellStyle name="Hipersaitas" xfId="500" builtinId="8" hidden="1"/>
    <cellStyle name="Hipersaitas" xfId="308" builtinId="8" hidden="1"/>
    <cellStyle name="Hipersaitas" xfId="292" builtinId="8" hidden="1"/>
    <cellStyle name="Hipersaitas" xfId="108" builtinId="8" hidden="1"/>
    <cellStyle name="Hipersaitas" xfId="62" builtinId="8" hidden="1"/>
    <cellStyle name="Hipersaitas" xfId="128" builtinId="8" hidden="1"/>
    <cellStyle name="Hipersaitas" xfId="372" builtinId="8" hidden="1"/>
    <cellStyle name="Hipersaitas" xfId="27" builtinId="8" hidden="1"/>
    <cellStyle name="Hipersaitas" xfId="52" builtinId="8" hidden="1"/>
    <cellStyle name="Hipersaitas" xfId="448" builtinId="8" hidden="1"/>
    <cellStyle name="Hipersaitas" xfId="232" builtinId="8" hidden="1"/>
    <cellStyle name="Hipersaitas" xfId="198" builtinId="8" hidden="1"/>
    <cellStyle name="Hipersaitas" xfId="278" builtinId="8" hidden="1"/>
    <cellStyle name="Hipersaitas" xfId="312" builtinId="8" hidden="1"/>
    <cellStyle name="Hipersaitas" xfId="516" builtinId="8" hidden="1"/>
    <cellStyle name="Hipersaitas" xfId="148" builtinId="8" hidden="1"/>
    <cellStyle name="Hipersaitas" xfId="344" builtinId="8" hidden="1"/>
    <cellStyle name="Hipersaitas" xfId="304" builtinId="8" hidden="1"/>
    <cellStyle name="Hipersaitas" xfId="456" builtinId="8" hidden="1"/>
    <cellStyle name="Hipersaitas" xfId="282" builtinId="8" hidden="1"/>
    <cellStyle name="Hipersaitas" xfId="11" builtinId="8" hidden="1"/>
    <cellStyle name="Hipersaitas" xfId="3" builtinId="8" hidden="1"/>
    <cellStyle name="Hipersaitas" xfId="288" builtinId="8" hidden="1"/>
    <cellStyle name="Hipersaitas" xfId="76" builtinId="8" hidden="1"/>
    <cellStyle name="Hipersaitas" xfId="310" builtinId="8" hidden="1"/>
    <cellStyle name="Hipersaitas" xfId="60" builtinId="8" hidden="1"/>
    <cellStyle name="Hipersaitas" xfId="266" builtinId="8" hidden="1"/>
    <cellStyle name="Hipersaitas" xfId="74" builtinId="8" hidden="1"/>
    <cellStyle name="Hipersaitas" xfId="436" builtinId="8" hidden="1"/>
    <cellStyle name="Hipersaitas" xfId="294" builtinId="8" hidden="1"/>
    <cellStyle name="Hipersaitas" xfId="470" builtinId="8" hidden="1"/>
    <cellStyle name="Hipersaitas" xfId="320" builtinId="8" hidden="1"/>
    <cellStyle name="Hipersaitas" xfId="508" builtinId="8" hidden="1"/>
    <cellStyle name="Hipersaitas" xfId="356" builtinId="8" hidden="1"/>
    <cellStyle name="Hipersaitas" xfId="352" builtinId="8" hidden="1"/>
    <cellStyle name="Hipersaitas" xfId="216" builtinId="8" hidden="1"/>
    <cellStyle name="Hipersaitas" xfId="80" builtinId="8" hidden="1"/>
    <cellStyle name="Hipersaitas" xfId="138" builtinId="8" hidden="1"/>
    <cellStyle name="Hipersaitas" xfId="484" builtinId="8" hidden="1"/>
    <cellStyle name="Hipersaitas" xfId="316" builtinId="8" hidden="1"/>
    <cellStyle name="Hipersaitas" xfId="422" builtinId="8" hidden="1"/>
    <cellStyle name="Hipersaitas" xfId="228" builtinId="8" hidden="1"/>
    <cellStyle name="Hipersaitas" xfId="160" builtinId="8" hidden="1"/>
    <cellStyle name="Hipersaitas" xfId="58" builtinId="8" hidden="1"/>
    <cellStyle name="Hipersaitas" xfId="328" builtinId="8" hidden="1"/>
    <cellStyle name="Hipersaitas" xfId="380" builtinId="8" hidden="1"/>
    <cellStyle name="Hipersaitas" xfId="186" builtinId="8" hidden="1"/>
    <cellStyle name="Hipersaitas" xfId="346" builtinId="8" hidden="1"/>
    <cellStyle name="Hipersaitas" xfId="188" builtinId="8" hidden="1"/>
    <cellStyle name="Hipersaitas" xfId="400" builtinId="8" hidden="1"/>
    <cellStyle name="Hipersaitas" xfId="31" builtinId="8" hidden="1"/>
    <cellStyle name="Hipersaitas" xfId="174" builtinId="8" hidden="1"/>
    <cellStyle name="Hipersaitas" xfId="114" builtinId="8" hidden="1"/>
    <cellStyle name="Hipersaitas" xfId="272" builtinId="8" hidden="1"/>
    <cellStyle name="Hipersaitas" xfId="370" builtinId="8" hidden="1"/>
    <cellStyle name="Hipersaitas" xfId="9" builtinId="8" hidden="1"/>
    <cellStyle name="Hipersaitas" xfId="86" builtinId="8" hidden="1"/>
    <cellStyle name="Hipersaitas" xfId="15" builtinId="8" hidden="1"/>
    <cellStyle name="Hipersaitas" xfId="338" builtinId="8" hidden="1"/>
    <cellStyle name="Hipersaitas" xfId="332" builtinId="8" hidden="1"/>
    <cellStyle name="Hipersaitas" xfId="64" builtinId="8" hidden="1"/>
    <cellStyle name="Hipersaitas" xfId="334" builtinId="8" hidden="1"/>
    <cellStyle name="Hipersaitas" xfId="330" builtinId="8" hidden="1"/>
    <cellStyle name="Įprastas" xfId="0" builtinId="0"/>
    <cellStyle name="Procentai" xfId="33" builtinId="5"/>
  </cellStyles>
  <dxfs count="9">
    <dxf>
      <font>
        <b/>
        <i val="0"/>
        <condense val="0"/>
        <extend val="0"/>
        <color indexed="17"/>
      </font>
    </dxf>
    <dxf>
      <font>
        <b/>
        <i val="0"/>
        <condense val="0"/>
        <extend val="0"/>
        <color indexed="52"/>
      </font>
    </dxf>
    <dxf>
      <font>
        <b/>
        <i val="0"/>
        <condense val="0"/>
        <extend val="0"/>
        <color indexed="10"/>
      </font>
    </dxf>
    <dxf>
      <font>
        <b/>
        <i val="0"/>
        <condense val="0"/>
        <extend val="0"/>
        <color indexed="17"/>
      </font>
    </dxf>
    <dxf>
      <font>
        <b/>
        <i val="0"/>
        <condense val="0"/>
        <extend val="0"/>
        <color indexed="52"/>
      </font>
    </dxf>
    <dxf>
      <font>
        <b/>
        <i val="0"/>
        <condense val="0"/>
        <extend val="0"/>
        <color indexed="10"/>
      </font>
    </dxf>
    <dxf>
      <font>
        <color rgb="FFFF0000"/>
      </font>
      <fill>
        <patternFill patternType="none">
          <fgColor indexed="64"/>
          <bgColor auto="1"/>
        </patternFill>
      </fill>
    </dxf>
    <dxf>
      <font>
        <color rgb="FF00B050"/>
      </font>
      <fill>
        <patternFill patternType="none">
          <fgColor indexed="64"/>
          <bgColor auto="1"/>
        </patternFill>
      </fill>
    </dxf>
    <dxf>
      <font>
        <color theme="6" tint="-0.499984740745262"/>
      </font>
      <fill>
        <patternFill patternType="none">
          <fgColor indexed="64"/>
          <bgColor auto="1"/>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364"/>
  <sheetViews>
    <sheetView showGridLines="0" zoomScale="90" zoomScaleNormal="90" zoomScalePageLayoutView="80" workbookViewId="0">
      <selection activeCell="C4" sqref="C4:C5"/>
    </sheetView>
  </sheetViews>
  <sheetFormatPr defaultColWidth="12.75" defaultRowHeight="18.75"/>
  <cols>
    <col min="1" max="1" width="3.5" style="51" customWidth="1"/>
    <col min="2" max="2" width="11" style="51" bestFit="1" customWidth="1"/>
    <col min="3" max="3" width="80" style="51" customWidth="1"/>
    <col min="4" max="4" width="12.75" style="51"/>
    <col min="5" max="5" width="30.25" style="80" customWidth="1"/>
    <col min="6" max="6" width="3.5" style="51" customWidth="1"/>
    <col min="7" max="16384" width="12.75" style="51"/>
  </cols>
  <sheetData>
    <row r="1" spans="1:16381">
      <c r="B1" s="155"/>
      <c r="C1" s="154"/>
      <c r="D1" s="154"/>
      <c r="E1" s="156"/>
    </row>
    <row r="2" spans="1:16381" s="2" customFormat="1" ht="45" customHeight="1" thickBot="1">
      <c r="A2" s="64"/>
      <c r="B2" s="309" t="s">
        <v>0</v>
      </c>
      <c r="C2" s="310"/>
      <c r="D2" s="310"/>
      <c r="E2" s="310"/>
      <c r="F2" s="1"/>
      <c r="G2" s="1"/>
      <c r="H2" s="1"/>
      <c r="I2" s="1"/>
      <c r="J2" s="1"/>
      <c r="K2" s="1"/>
      <c r="L2" s="1"/>
      <c r="M2" s="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1"/>
      <c r="AR2" s="311"/>
      <c r="AS2" s="311"/>
      <c r="AT2" s="311"/>
      <c r="AU2" s="311"/>
      <c r="AV2" s="311"/>
      <c r="AW2" s="311"/>
      <c r="AX2" s="311"/>
      <c r="AY2" s="311"/>
      <c r="AZ2" s="311"/>
      <c r="BA2" s="311"/>
      <c r="BB2" s="311"/>
      <c r="BC2" s="311"/>
      <c r="BD2" s="311"/>
      <c r="BE2" s="311"/>
      <c r="BF2" s="311"/>
      <c r="BG2" s="311"/>
      <c r="BH2" s="311"/>
      <c r="BI2" s="311"/>
      <c r="BJ2" s="311"/>
      <c r="BK2" s="311"/>
      <c r="BL2" s="311"/>
      <c r="BM2" s="311"/>
      <c r="BN2" s="311"/>
      <c r="BO2" s="311"/>
      <c r="BP2" s="311"/>
      <c r="BQ2" s="311"/>
      <c r="BR2" s="311"/>
      <c r="BS2" s="311"/>
      <c r="BT2" s="311"/>
      <c r="BU2" s="311"/>
      <c r="BV2" s="311"/>
      <c r="BW2" s="311"/>
      <c r="BX2" s="311"/>
      <c r="BY2" s="311"/>
      <c r="BZ2" s="311"/>
      <c r="CA2" s="311"/>
      <c r="CB2" s="311"/>
      <c r="CC2" s="311"/>
      <c r="CD2" s="311"/>
      <c r="CE2" s="311"/>
      <c r="CF2" s="311"/>
      <c r="CG2" s="311"/>
      <c r="CH2" s="311"/>
      <c r="CI2" s="311"/>
      <c r="CJ2" s="311"/>
      <c r="CK2" s="311"/>
      <c r="CL2" s="311"/>
      <c r="CM2" s="311"/>
      <c r="CN2" s="311"/>
      <c r="CO2" s="311"/>
      <c r="CP2" s="311"/>
      <c r="CQ2" s="311"/>
      <c r="CR2" s="311"/>
      <c r="CS2" s="311"/>
      <c r="CT2" s="311"/>
      <c r="CU2" s="311"/>
      <c r="CV2" s="311"/>
      <c r="CW2" s="311"/>
      <c r="CX2" s="311"/>
      <c r="CY2" s="311"/>
      <c r="CZ2" s="311"/>
      <c r="DA2" s="311"/>
      <c r="DB2" s="311"/>
      <c r="DC2" s="311"/>
      <c r="DD2" s="311"/>
      <c r="DE2" s="311"/>
      <c r="DF2" s="311"/>
      <c r="DG2" s="311"/>
      <c r="DH2" s="311"/>
      <c r="DI2" s="311"/>
      <c r="DJ2" s="311"/>
      <c r="DK2" s="311"/>
      <c r="DL2" s="311"/>
      <c r="DM2" s="311"/>
      <c r="DN2" s="311"/>
      <c r="DO2" s="311"/>
      <c r="DP2" s="311"/>
      <c r="DQ2" s="311"/>
      <c r="DR2" s="311"/>
      <c r="DS2" s="311"/>
      <c r="DT2" s="311"/>
      <c r="DU2" s="311"/>
      <c r="DV2" s="311"/>
      <c r="DW2" s="311"/>
      <c r="DX2" s="311"/>
      <c r="DY2" s="311"/>
      <c r="DZ2" s="311"/>
      <c r="EA2" s="311"/>
      <c r="EB2" s="311"/>
      <c r="EC2" s="311"/>
      <c r="ED2" s="311"/>
      <c r="EE2" s="311"/>
      <c r="EF2" s="311"/>
      <c r="EG2" s="311"/>
      <c r="EH2" s="311"/>
      <c r="EI2" s="311"/>
      <c r="EJ2" s="311"/>
      <c r="EK2" s="311"/>
      <c r="EL2" s="311"/>
      <c r="EM2" s="311"/>
      <c r="EN2" s="311"/>
      <c r="EO2" s="311"/>
      <c r="EP2" s="311"/>
      <c r="EQ2" s="311"/>
      <c r="ER2" s="311"/>
      <c r="ES2" s="311"/>
      <c r="ET2" s="311"/>
      <c r="EU2" s="311"/>
      <c r="EV2" s="311"/>
      <c r="EW2" s="311"/>
      <c r="EX2" s="311"/>
      <c r="EY2" s="311"/>
      <c r="EZ2" s="311"/>
      <c r="FA2" s="311"/>
      <c r="FB2" s="311"/>
      <c r="FC2" s="311"/>
      <c r="FD2" s="311"/>
      <c r="FE2" s="311"/>
      <c r="FF2" s="311"/>
      <c r="FG2" s="311"/>
      <c r="FH2" s="311"/>
      <c r="FI2" s="311"/>
      <c r="FJ2" s="311"/>
      <c r="FK2" s="311"/>
      <c r="FL2" s="311"/>
      <c r="FM2" s="311"/>
      <c r="FN2" s="311"/>
      <c r="FO2" s="311"/>
      <c r="FP2" s="311"/>
      <c r="FQ2" s="311"/>
      <c r="FR2" s="311"/>
      <c r="FS2" s="311"/>
      <c r="FT2" s="311"/>
      <c r="FU2" s="311"/>
      <c r="FV2" s="311"/>
      <c r="FW2" s="311"/>
      <c r="FX2" s="311"/>
      <c r="FY2" s="311"/>
      <c r="FZ2" s="311"/>
      <c r="GA2" s="311"/>
      <c r="GB2" s="311"/>
      <c r="GC2" s="311"/>
      <c r="GD2" s="311"/>
      <c r="GE2" s="311"/>
      <c r="GF2" s="311"/>
      <c r="GG2" s="311"/>
      <c r="GH2" s="311"/>
      <c r="GI2" s="311"/>
      <c r="GJ2" s="311"/>
      <c r="GK2" s="311"/>
      <c r="GL2" s="311"/>
      <c r="GM2" s="311"/>
      <c r="GN2" s="311"/>
      <c r="GO2" s="311"/>
      <c r="GP2" s="311"/>
      <c r="GQ2" s="311"/>
      <c r="GR2" s="311"/>
      <c r="GS2" s="311"/>
      <c r="GT2" s="311"/>
      <c r="GU2" s="311"/>
      <c r="GV2" s="311"/>
      <c r="GW2" s="311"/>
      <c r="GX2" s="311"/>
      <c r="GY2" s="311"/>
      <c r="GZ2" s="311"/>
      <c r="HA2" s="311"/>
      <c r="HB2" s="311"/>
      <c r="HC2" s="311"/>
      <c r="HD2" s="311"/>
      <c r="HE2" s="311"/>
      <c r="HF2" s="311"/>
      <c r="HG2" s="311"/>
      <c r="HH2" s="311"/>
      <c r="HI2" s="311"/>
      <c r="HJ2" s="311"/>
      <c r="HK2" s="311"/>
      <c r="HL2" s="311"/>
      <c r="HM2" s="311"/>
      <c r="HN2" s="311"/>
      <c r="HO2" s="311"/>
      <c r="HP2" s="311"/>
      <c r="HQ2" s="311"/>
      <c r="HR2" s="311"/>
      <c r="HS2" s="311"/>
      <c r="HT2" s="311"/>
      <c r="HU2" s="311"/>
      <c r="HV2" s="311"/>
      <c r="HW2" s="311"/>
      <c r="HX2" s="311"/>
      <c r="HY2" s="311"/>
      <c r="HZ2" s="311"/>
      <c r="IA2" s="311"/>
      <c r="IB2" s="311"/>
      <c r="IC2" s="311"/>
      <c r="ID2" s="311"/>
      <c r="IE2" s="311"/>
      <c r="IF2" s="311"/>
      <c r="IG2" s="311"/>
      <c r="IH2" s="311"/>
      <c r="II2" s="311"/>
      <c r="IJ2" s="311"/>
      <c r="IK2" s="311"/>
      <c r="IL2" s="311"/>
      <c r="IM2" s="311"/>
      <c r="IN2" s="311"/>
      <c r="IO2" s="311"/>
      <c r="IP2" s="311"/>
      <c r="IQ2" s="311"/>
      <c r="IR2" s="311"/>
      <c r="IS2" s="311"/>
      <c r="IT2" s="311"/>
      <c r="IU2" s="311"/>
      <c r="IV2" s="311"/>
      <c r="IW2" s="311"/>
      <c r="IX2" s="311"/>
      <c r="IY2" s="311"/>
      <c r="IZ2" s="311"/>
      <c r="JA2" s="311"/>
      <c r="JB2" s="311"/>
      <c r="JC2" s="311"/>
      <c r="JD2" s="311"/>
      <c r="JE2" s="311"/>
      <c r="JF2" s="311"/>
      <c r="JG2" s="311"/>
      <c r="JH2" s="311"/>
      <c r="JI2" s="311"/>
      <c r="JJ2" s="311"/>
      <c r="JK2" s="311"/>
      <c r="JL2" s="311"/>
      <c r="JM2" s="311"/>
      <c r="JN2" s="311"/>
      <c r="JO2" s="311"/>
      <c r="JP2" s="311"/>
      <c r="JQ2" s="311"/>
      <c r="JR2" s="311"/>
      <c r="JS2" s="311"/>
      <c r="JT2" s="311"/>
      <c r="JU2" s="311"/>
      <c r="JV2" s="311"/>
      <c r="JW2" s="311"/>
      <c r="JX2" s="311"/>
      <c r="JY2" s="311"/>
      <c r="JZ2" s="311"/>
      <c r="KA2" s="311"/>
      <c r="KB2" s="311"/>
      <c r="KC2" s="311"/>
      <c r="KD2" s="311"/>
      <c r="KE2" s="311"/>
      <c r="KF2" s="311"/>
      <c r="KG2" s="311"/>
      <c r="KH2" s="311"/>
      <c r="KI2" s="311"/>
      <c r="KJ2" s="311"/>
      <c r="KK2" s="311"/>
      <c r="KL2" s="311"/>
      <c r="KM2" s="311"/>
      <c r="KN2" s="311"/>
      <c r="KO2" s="311"/>
      <c r="KP2" s="311"/>
      <c r="KQ2" s="311"/>
      <c r="KR2" s="311"/>
      <c r="KS2" s="311"/>
      <c r="KT2" s="311"/>
      <c r="KU2" s="311"/>
      <c r="KV2" s="311"/>
      <c r="KW2" s="311"/>
      <c r="KX2" s="311"/>
      <c r="KY2" s="311"/>
      <c r="KZ2" s="311"/>
      <c r="LA2" s="311"/>
      <c r="LB2" s="311"/>
      <c r="LC2" s="311"/>
      <c r="LD2" s="311"/>
      <c r="LE2" s="311"/>
      <c r="LF2" s="311"/>
      <c r="LG2" s="311"/>
      <c r="LH2" s="311"/>
      <c r="LI2" s="311"/>
      <c r="LJ2" s="311"/>
      <c r="LK2" s="311"/>
      <c r="LL2" s="311"/>
      <c r="LM2" s="311"/>
      <c r="LN2" s="311"/>
      <c r="LO2" s="311"/>
      <c r="LP2" s="311"/>
      <c r="LQ2" s="311"/>
      <c r="LR2" s="311"/>
      <c r="LS2" s="311"/>
      <c r="LT2" s="311"/>
      <c r="LU2" s="311"/>
      <c r="LV2" s="311"/>
      <c r="LW2" s="311"/>
      <c r="LX2" s="311"/>
      <c r="LY2" s="311"/>
      <c r="LZ2" s="311"/>
      <c r="MA2" s="311"/>
      <c r="MB2" s="311"/>
      <c r="MC2" s="311"/>
      <c r="MD2" s="311"/>
      <c r="ME2" s="311"/>
      <c r="MF2" s="311"/>
      <c r="MG2" s="311"/>
      <c r="MH2" s="311"/>
      <c r="MI2" s="311"/>
      <c r="MJ2" s="311"/>
      <c r="MK2" s="311"/>
      <c r="ML2" s="311"/>
      <c r="MM2" s="311"/>
      <c r="MN2" s="311"/>
      <c r="MO2" s="311"/>
      <c r="MP2" s="311"/>
      <c r="MQ2" s="311"/>
      <c r="MR2" s="311"/>
      <c r="MS2" s="311"/>
      <c r="MT2" s="311"/>
      <c r="MU2" s="311"/>
      <c r="MV2" s="311"/>
      <c r="MW2" s="311"/>
      <c r="MX2" s="311"/>
      <c r="MY2" s="311"/>
      <c r="MZ2" s="311"/>
      <c r="NA2" s="311"/>
      <c r="NB2" s="311"/>
      <c r="NC2" s="311"/>
      <c r="ND2" s="311"/>
      <c r="NE2" s="311"/>
      <c r="NF2" s="311"/>
      <c r="NG2" s="311"/>
      <c r="NH2" s="311"/>
      <c r="NI2" s="311"/>
      <c r="NJ2" s="311"/>
      <c r="NK2" s="311"/>
      <c r="NL2" s="311"/>
      <c r="NM2" s="311"/>
      <c r="NN2" s="311"/>
      <c r="NO2" s="311"/>
      <c r="NP2" s="311"/>
      <c r="NQ2" s="311"/>
      <c r="NR2" s="311"/>
      <c r="NS2" s="311"/>
      <c r="NT2" s="311"/>
      <c r="NU2" s="311"/>
      <c r="NV2" s="311"/>
      <c r="NW2" s="311"/>
      <c r="NX2" s="311"/>
      <c r="NY2" s="311"/>
      <c r="NZ2" s="311"/>
      <c r="OA2" s="311"/>
      <c r="OB2" s="311"/>
      <c r="OC2" s="311"/>
      <c r="OD2" s="311"/>
      <c r="OE2" s="311"/>
      <c r="OF2" s="311"/>
      <c r="OG2" s="311"/>
      <c r="OH2" s="311"/>
      <c r="OI2" s="311"/>
      <c r="OJ2" s="311"/>
      <c r="OK2" s="311"/>
      <c r="OL2" s="311"/>
      <c r="OM2" s="311"/>
      <c r="ON2" s="311"/>
      <c r="OO2" s="311"/>
      <c r="OP2" s="311"/>
      <c r="OQ2" s="311"/>
      <c r="OR2" s="311"/>
      <c r="OS2" s="311"/>
      <c r="OT2" s="311"/>
      <c r="OU2" s="311"/>
      <c r="OV2" s="311"/>
      <c r="OW2" s="311"/>
      <c r="OX2" s="311"/>
      <c r="OY2" s="311"/>
      <c r="OZ2" s="311"/>
      <c r="PA2" s="311"/>
      <c r="PB2" s="311"/>
      <c r="PC2" s="311"/>
      <c r="PD2" s="311"/>
      <c r="PE2" s="311"/>
      <c r="PF2" s="311"/>
      <c r="PG2" s="311"/>
      <c r="PH2" s="311"/>
      <c r="PI2" s="311"/>
      <c r="PJ2" s="311"/>
      <c r="PK2" s="311"/>
      <c r="PL2" s="311"/>
      <c r="PM2" s="311"/>
      <c r="PN2" s="311"/>
      <c r="PO2" s="311"/>
      <c r="PP2" s="311"/>
      <c r="PQ2" s="311"/>
      <c r="PR2" s="311"/>
      <c r="PS2" s="311"/>
      <c r="PT2" s="311"/>
      <c r="PU2" s="311"/>
      <c r="PV2" s="311"/>
      <c r="PW2" s="311"/>
      <c r="PX2" s="311"/>
      <c r="PY2" s="311"/>
      <c r="PZ2" s="311"/>
      <c r="QA2" s="311"/>
      <c r="QB2" s="311"/>
      <c r="QC2" s="311"/>
      <c r="QD2" s="311"/>
      <c r="QE2" s="311"/>
      <c r="QF2" s="311"/>
      <c r="QG2" s="311"/>
      <c r="QH2" s="311"/>
      <c r="QI2" s="311"/>
      <c r="QJ2" s="311"/>
      <c r="QK2" s="311"/>
      <c r="QL2" s="311"/>
      <c r="QM2" s="311"/>
      <c r="QN2" s="311"/>
      <c r="QO2" s="311"/>
      <c r="QP2" s="311"/>
      <c r="QQ2" s="311"/>
      <c r="QR2" s="311"/>
      <c r="QS2" s="311"/>
      <c r="QT2" s="311"/>
      <c r="QU2" s="311"/>
      <c r="QV2" s="311"/>
      <c r="QW2" s="311"/>
      <c r="QX2" s="311"/>
      <c r="QY2" s="311"/>
      <c r="QZ2" s="311"/>
      <c r="RA2" s="311"/>
      <c r="RB2" s="311"/>
      <c r="RC2" s="311"/>
      <c r="RD2" s="311"/>
      <c r="RE2" s="311"/>
      <c r="RF2" s="311"/>
      <c r="RG2" s="311"/>
      <c r="RH2" s="311"/>
      <c r="RI2" s="311"/>
      <c r="RJ2" s="311"/>
      <c r="RK2" s="311"/>
      <c r="RL2" s="311"/>
      <c r="RM2" s="311"/>
      <c r="RN2" s="311"/>
      <c r="RO2" s="311"/>
      <c r="RP2" s="311"/>
      <c r="RQ2" s="311"/>
      <c r="RR2" s="311"/>
      <c r="RS2" s="311"/>
      <c r="RT2" s="311"/>
      <c r="RU2" s="311"/>
      <c r="RV2" s="311"/>
      <c r="RW2" s="311"/>
      <c r="RX2" s="311"/>
      <c r="RY2" s="311"/>
      <c r="RZ2" s="311"/>
      <c r="SA2" s="311"/>
      <c r="SB2" s="311"/>
      <c r="SC2" s="311"/>
      <c r="SD2" s="311"/>
      <c r="SE2" s="311"/>
      <c r="SF2" s="311"/>
      <c r="SG2" s="311"/>
      <c r="SH2" s="311"/>
      <c r="SI2" s="311"/>
      <c r="SJ2" s="311"/>
      <c r="SK2" s="311"/>
      <c r="SL2" s="311"/>
      <c r="SM2" s="311"/>
      <c r="SN2" s="311"/>
      <c r="SO2" s="311"/>
      <c r="SP2" s="311"/>
      <c r="SQ2" s="311"/>
      <c r="SR2" s="311"/>
      <c r="SS2" s="311"/>
      <c r="ST2" s="311"/>
      <c r="SU2" s="311"/>
      <c r="SV2" s="311"/>
      <c r="SW2" s="311"/>
      <c r="SX2" s="311"/>
      <c r="SY2" s="311"/>
      <c r="SZ2" s="311"/>
      <c r="TA2" s="311"/>
      <c r="TB2" s="311"/>
      <c r="TC2" s="311"/>
      <c r="TD2" s="311"/>
      <c r="TE2" s="311"/>
      <c r="TF2" s="311"/>
      <c r="TG2" s="311"/>
      <c r="TH2" s="311"/>
      <c r="TI2" s="311"/>
      <c r="TJ2" s="311"/>
      <c r="TK2" s="311"/>
      <c r="TL2" s="311"/>
      <c r="TM2" s="311"/>
      <c r="TN2" s="311"/>
      <c r="TO2" s="311"/>
      <c r="TP2" s="311"/>
      <c r="TQ2" s="311"/>
      <c r="TR2" s="311"/>
      <c r="TS2" s="311"/>
      <c r="TT2" s="311"/>
      <c r="TU2" s="311"/>
      <c r="TV2" s="311"/>
      <c r="TW2" s="311"/>
      <c r="TX2" s="311"/>
      <c r="TY2" s="311"/>
      <c r="TZ2" s="311"/>
      <c r="UA2" s="311"/>
      <c r="UB2" s="311"/>
      <c r="UC2" s="311"/>
      <c r="UD2" s="311"/>
      <c r="UE2" s="311"/>
      <c r="UF2" s="311"/>
      <c r="UG2" s="311"/>
      <c r="UH2" s="311"/>
      <c r="UI2" s="311"/>
      <c r="UJ2" s="311"/>
      <c r="UK2" s="311"/>
      <c r="UL2" s="311"/>
      <c r="UM2" s="311"/>
      <c r="UN2" s="311"/>
      <c r="UO2" s="311"/>
      <c r="UP2" s="311"/>
      <c r="UQ2" s="311"/>
      <c r="UR2" s="311"/>
      <c r="US2" s="311"/>
      <c r="UT2" s="311"/>
      <c r="UU2" s="311"/>
      <c r="UV2" s="311"/>
      <c r="UW2" s="311"/>
      <c r="UX2" s="311"/>
      <c r="UY2" s="311"/>
      <c r="UZ2" s="311"/>
      <c r="VA2" s="311"/>
      <c r="VB2" s="311"/>
      <c r="VC2" s="311"/>
      <c r="VD2" s="311"/>
      <c r="VE2" s="311"/>
      <c r="VF2" s="311"/>
      <c r="VG2" s="311"/>
      <c r="VH2" s="311"/>
      <c r="VI2" s="311"/>
      <c r="VJ2" s="311"/>
      <c r="VK2" s="311"/>
      <c r="VL2" s="311"/>
      <c r="VM2" s="311"/>
      <c r="VN2" s="311"/>
      <c r="VO2" s="311"/>
      <c r="VP2" s="311"/>
      <c r="VQ2" s="311"/>
      <c r="VR2" s="311"/>
      <c r="VS2" s="311"/>
      <c r="VT2" s="311"/>
      <c r="VU2" s="311"/>
      <c r="VV2" s="311"/>
      <c r="VW2" s="311"/>
      <c r="VX2" s="311"/>
      <c r="VY2" s="311"/>
      <c r="VZ2" s="311"/>
      <c r="WA2" s="311"/>
      <c r="WB2" s="311"/>
      <c r="WC2" s="311"/>
      <c r="WD2" s="311"/>
      <c r="WE2" s="311"/>
      <c r="WF2" s="311"/>
      <c r="WG2" s="311"/>
      <c r="WH2" s="311"/>
      <c r="WI2" s="311"/>
      <c r="WJ2" s="311"/>
      <c r="WK2" s="311"/>
      <c r="WL2" s="311"/>
      <c r="WM2" s="311"/>
      <c r="WN2" s="311"/>
      <c r="WO2" s="311"/>
      <c r="WP2" s="311"/>
      <c r="WQ2" s="311"/>
      <c r="WR2" s="311"/>
      <c r="WS2" s="311"/>
      <c r="WT2" s="311"/>
      <c r="WU2" s="311"/>
      <c r="WV2" s="311"/>
      <c r="WW2" s="311"/>
      <c r="WX2" s="311"/>
      <c r="WY2" s="311"/>
      <c r="WZ2" s="311"/>
      <c r="XA2" s="311"/>
      <c r="XB2" s="311"/>
      <c r="XC2" s="311"/>
      <c r="XD2" s="311"/>
      <c r="XE2" s="311"/>
      <c r="XF2" s="311"/>
      <c r="XG2" s="311"/>
      <c r="XH2" s="311"/>
      <c r="XI2" s="311"/>
      <c r="XJ2" s="311"/>
      <c r="XK2" s="311"/>
      <c r="XL2" s="311"/>
      <c r="XM2" s="311"/>
      <c r="XN2" s="311"/>
      <c r="XO2" s="311"/>
      <c r="XP2" s="311"/>
      <c r="XQ2" s="311"/>
      <c r="XR2" s="311"/>
      <c r="XS2" s="311"/>
      <c r="XT2" s="311"/>
      <c r="XU2" s="311"/>
      <c r="XV2" s="311"/>
      <c r="XW2" s="311"/>
      <c r="XX2" s="311"/>
      <c r="XY2" s="311"/>
      <c r="XZ2" s="311"/>
      <c r="YA2" s="311"/>
      <c r="YB2" s="311"/>
      <c r="YC2" s="311"/>
      <c r="YD2" s="311"/>
      <c r="YE2" s="311"/>
      <c r="YF2" s="311"/>
      <c r="YG2" s="311"/>
      <c r="YH2" s="311"/>
      <c r="YI2" s="311"/>
      <c r="YJ2" s="311"/>
      <c r="YK2" s="311"/>
      <c r="YL2" s="311"/>
      <c r="YM2" s="311"/>
      <c r="YN2" s="311"/>
      <c r="YO2" s="311"/>
      <c r="YP2" s="311"/>
      <c r="YQ2" s="311"/>
      <c r="YR2" s="311"/>
      <c r="YS2" s="311"/>
      <c r="YT2" s="311"/>
      <c r="YU2" s="311"/>
      <c r="YV2" s="311"/>
      <c r="YW2" s="311"/>
      <c r="YX2" s="311"/>
      <c r="YY2" s="311"/>
      <c r="YZ2" s="311"/>
      <c r="ZA2" s="311"/>
      <c r="ZB2" s="311"/>
      <c r="ZC2" s="311"/>
      <c r="ZD2" s="311"/>
      <c r="ZE2" s="311"/>
      <c r="ZF2" s="311"/>
      <c r="ZG2" s="311"/>
      <c r="ZH2" s="311"/>
      <c r="ZI2" s="311"/>
      <c r="ZJ2" s="311"/>
      <c r="ZK2" s="311"/>
      <c r="ZL2" s="311"/>
      <c r="ZM2" s="311"/>
      <c r="ZN2" s="311"/>
      <c r="ZO2" s="311"/>
      <c r="ZP2" s="311"/>
      <c r="ZQ2" s="311"/>
      <c r="ZR2" s="311"/>
      <c r="ZS2" s="311"/>
      <c r="ZT2" s="311"/>
      <c r="ZU2" s="311"/>
      <c r="ZV2" s="311"/>
      <c r="ZW2" s="311"/>
      <c r="ZX2" s="311"/>
      <c r="ZY2" s="311"/>
      <c r="ZZ2" s="311"/>
      <c r="AAA2" s="311"/>
      <c r="AAB2" s="311"/>
      <c r="AAC2" s="311"/>
      <c r="AAD2" s="311"/>
      <c r="AAE2" s="311"/>
      <c r="AAF2" s="311"/>
      <c r="AAG2" s="311"/>
      <c r="AAH2" s="311"/>
      <c r="AAI2" s="311"/>
      <c r="AAJ2" s="311"/>
      <c r="AAK2" s="311"/>
      <c r="AAL2" s="311"/>
      <c r="AAM2" s="311"/>
      <c r="AAN2" s="311"/>
      <c r="AAO2" s="311"/>
      <c r="AAP2" s="311"/>
      <c r="AAQ2" s="311"/>
      <c r="AAR2" s="311"/>
      <c r="AAS2" s="311"/>
      <c r="AAT2" s="311"/>
      <c r="AAU2" s="311"/>
      <c r="AAV2" s="311"/>
      <c r="AAW2" s="311"/>
      <c r="AAX2" s="311"/>
      <c r="AAY2" s="311"/>
      <c r="AAZ2" s="311"/>
      <c r="ABA2" s="311"/>
      <c r="ABB2" s="311"/>
      <c r="ABC2" s="311"/>
      <c r="ABD2" s="311"/>
      <c r="ABE2" s="311"/>
      <c r="ABF2" s="311"/>
      <c r="ABG2" s="311"/>
      <c r="ABH2" s="311"/>
      <c r="ABI2" s="311"/>
      <c r="ABJ2" s="311"/>
      <c r="ABK2" s="311"/>
      <c r="ABL2" s="311"/>
      <c r="ABM2" s="311"/>
      <c r="ABN2" s="311"/>
      <c r="ABO2" s="311"/>
      <c r="ABP2" s="311"/>
      <c r="ABQ2" s="311"/>
      <c r="ABR2" s="311"/>
      <c r="ABS2" s="311"/>
      <c r="ABT2" s="311"/>
      <c r="ABU2" s="311"/>
      <c r="ABV2" s="311"/>
      <c r="ABW2" s="311"/>
      <c r="ABX2" s="311"/>
      <c r="ABY2" s="311"/>
      <c r="ABZ2" s="311"/>
      <c r="ACA2" s="311"/>
      <c r="ACB2" s="311"/>
      <c r="ACC2" s="311"/>
      <c r="ACD2" s="311"/>
      <c r="ACE2" s="311"/>
      <c r="ACF2" s="311"/>
      <c r="ACG2" s="311"/>
      <c r="ACH2" s="311"/>
      <c r="ACI2" s="311"/>
      <c r="ACJ2" s="311"/>
      <c r="ACK2" s="311"/>
      <c r="ACL2" s="311"/>
      <c r="ACM2" s="311"/>
      <c r="ACN2" s="311"/>
      <c r="ACO2" s="311"/>
      <c r="ACP2" s="311"/>
      <c r="ACQ2" s="311"/>
      <c r="ACR2" s="311"/>
      <c r="ACS2" s="311"/>
      <c r="ACT2" s="311"/>
      <c r="ACU2" s="311"/>
      <c r="ACV2" s="311"/>
      <c r="ACW2" s="311"/>
      <c r="ACX2" s="311"/>
      <c r="ACY2" s="311"/>
      <c r="ACZ2" s="311"/>
      <c r="ADA2" s="311"/>
      <c r="ADB2" s="311"/>
      <c r="ADC2" s="311"/>
      <c r="ADD2" s="311"/>
      <c r="ADE2" s="311"/>
      <c r="ADF2" s="311"/>
      <c r="ADG2" s="311"/>
      <c r="ADH2" s="311"/>
      <c r="ADI2" s="311"/>
      <c r="ADJ2" s="311"/>
      <c r="ADK2" s="311"/>
      <c r="ADL2" s="311"/>
      <c r="ADM2" s="311"/>
      <c r="ADN2" s="311"/>
      <c r="ADO2" s="311"/>
      <c r="ADP2" s="311"/>
      <c r="ADQ2" s="311"/>
      <c r="ADR2" s="311"/>
      <c r="ADS2" s="311"/>
      <c r="ADT2" s="311"/>
      <c r="ADU2" s="311"/>
      <c r="ADV2" s="311"/>
      <c r="ADW2" s="311"/>
      <c r="ADX2" s="311"/>
      <c r="ADY2" s="311"/>
      <c r="ADZ2" s="311"/>
      <c r="AEA2" s="311"/>
      <c r="AEB2" s="311"/>
      <c r="AEC2" s="311"/>
      <c r="AED2" s="311"/>
      <c r="AEE2" s="311"/>
      <c r="AEF2" s="311"/>
      <c r="AEG2" s="311"/>
      <c r="AEH2" s="311"/>
      <c r="AEI2" s="311"/>
      <c r="AEJ2" s="311"/>
      <c r="AEK2" s="311"/>
      <c r="AEL2" s="311"/>
      <c r="AEM2" s="311"/>
      <c r="AEN2" s="311"/>
      <c r="AEO2" s="311"/>
      <c r="AEP2" s="311"/>
      <c r="AEQ2" s="311"/>
      <c r="AER2" s="311"/>
      <c r="AES2" s="311"/>
      <c r="AET2" s="311"/>
      <c r="AEU2" s="311"/>
      <c r="AEV2" s="311"/>
      <c r="AEW2" s="311"/>
      <c r="AEX2" s="311"/>
      <c r="AEY2" s="311"/>
      <c r="AEZ2" s="311"/>
      <c r="AFA2" s="311"/>
      <c r="AFB2" s="311"/>
      <c r="AFC2" s="311"/>
      <c r="AFD2" s="311"/>
      <c r="AFE2" s="311"/>
      <c r="AFF2" s="311"/>
      <c r="AFG2" s="311"/>
      <c r="AFH2" s="311"/>
      <c r="AFI2" s="311"/>
      <c r="AFJ2" s="311"/>
      <c r="AFK2" s="311"/>
      <c r="AFL2" s="311"/>
      <c r="AFM2" s="311"/>
      <c r="AFN2" s="311"/>
      <c r="AFO2" s="311"/>
      <c r="AFP2" s="311"/>
      <c r="AFQ2" s="311"/>
      <c r="AFR2" s="311"/>
      <c r="AFS2" s="311"/>
      <c r="AFT2" s="311"/>
      <c r="AFU2" s="311"/>
      <c r="AFV2" s="311"/>
      <c r="AFW2" s="311"/>
      <c r="AFX2" s="311"/>
      <c r="AFY2" s="311"/>
      <c r="AFZ2" s="311"/>
      <c r="AGA2" s="311"/>
      <c r="AGB2" s="311"/>
      <c r="AGC2" s="311"/>
      <c r="AGD2" s="311"/>
      <c r="AGE2" s="311"/>
      <c r="AGF2" s="311"/>
      <c r="AGG2" s="311"/>
      <c r="AGH2" s="311"/>
      <c r="AGI2" s="311"/>
      <c r="AGJ2" s="311"/>
      <c r="AGK2" s="311"/>
      <c r="AGL2" s="311"/>
      <c r="AGM2" s="311"/>
      <c r="AGN2" s="311"/>
      <c r="AGO2" s="311"/>
      <c r="AGP2" s="311"/>
      <c r="AGQ2" s="311"/>
      <c r="AGR2" s="311"/>
      <c r="AGS2" s="311"/>
      <c r="AGT2" s="311"/>
      <c r="AGU2" s="311"/>
      <c r="AGV2" s="311"/>
      <c r="AGW2" s="311"/>
      <c r="AGX2" s="311"/>
      <c r="AGY2" s="311"/>
      <c r="AGZ2" s="311"/>
      <c r="AHA2" s="311"/>
      <c r="AHB2" s="311"/>
      <c r="AHC2" s="311"/>
      <c r="AHD2" s="311"/>
      <c r="AHE2" s="311"/>
      <c r="AHF2" s="311"/>
      <c r="AHG2" s="311"/>
      <c r="AHH2" s="311"/>
      <c r="AHI2" s="311"/>
      <c r="AHJ2" s="311"/>
      <c r="AHK2" s="311"/>
      <c r="AHL2" s="311"/>
      <c r="AHM2" s="311"/>
      <c r="AHN2" s="311"/>
      <c r="AHO2" s="311"/>
      <c r="AHP2" s="311"/>
      <c r="AHQ2" s="311"/>
      <c r="AHR2" s="311"/>
      <c r="AHS2" s="311"/>
      <c r="AHT2" s="311"/>
      <c r="AHU2" s="311"/>
      <c r="AHV2" s="311"/>
      <c r="AHW2" s="311"/>
      <c r="AHX2" s="311"/>
      <c r="AHY2" s="311"/>
      <c r="AHZ2" s="311"/>
      <c r="AIA2" s="311"/>
      <c r="AIB2" s="311"/>
      <c r="AIC2" s="311"/>
      <c r="AID2" s="311"/>
      <c r="AIE2" s="311"/>
      <c r="AIF2" s="311"/>
      <c r="AIG2" s="311"/>
      <c r="AIH2" s="311"/>
      <c r="AII2" s="311"/>
      <c r="AIJ2" s="311"/>
      <c r="AIK2" s="311"/>
      <c r="AIL2" s="311"/>
      <c r="AIM2" s="311"/>
      <c r="AIN2" s="311"/>
      <c r="AIO2" s="311"/>
      <c r="AIP2" s="311"/>
      <c r="AIQ2" s="311"/>
      <c r="AIR2" s="311"/>
      <c r="AIS2" s="311"/>
      <c r="AIT2" s="311"/>
      <c r="AIU2" s="311"/>
      <c r="AIV2" s="311"/>
      <c r="AIW2" s="311"/>
      <c r="AIX2" s="311"/>
      <c r="AIY2" s="311"/>
      <c r="AIZ2" s="311"/>
      <c r="AJA2" s="311"/>
      <c r="AJB2" s="311"/>
      <c r="AJC2" s="311"/>
      <c r="AJD2" s="311"/>
      <c r="AJE2" s="311"/>
      <c r="AJF2" s="311"/>
      <c r="AJG2" s="311"/>
      <c r="AJH2" s="311"/>
      <c r="AJI2" s="311"/>
      <c r="AJJ2" s="311"/>
      <c r="AJK2" s="311"/>
      <c r="AJL2" s="311"/>
      <c r="AJM2" s="311"/>
      <c r="AJN2" s="311"/>
      <c r="AJO2" s="311"/>
      <c r="AJP2" s="311"/>
      <c r="AJQ2" s="311"/>
      <c r="AJR2" s="311"/>
      <c r="AJS2" s="311"/>
      <c r="AJT2" s="311"/>
      <c r="AJU2" s="311"/>
      <c r="AJV2" s="311"/>
      <c r="AJW2" s="311"/>
      <c r="AJX2" s="311"/>
      <c r="AJY2" s="311"/>
      <c r="AJZ2" s="311"/>
      <c r="AKA2" s="311"/>
      <c r="AKB2" s="311"/>
      <c r="AKC2" s="311"/>
      <c r="AKD2" s="311"/>
      <c r="AKE2" s="311"/>
      <c r="AKF2" s="311"/>
      <c r="AKG2" s="311"/>
      <c r="AKH2" s="311"/>
      <c r="AKI2" s="311"/>
      <c r="AKJ2" s="311"/>
      <c r="AKK2" s="311"/>
      <c r="AKL2" s="311"/>
      <c r="AKM2" s="311"/>
      <c r="AKN2" s="311"/>
      <c r="AKO2" s="311"/>
      <c r="AKP2" s="311"/>
      <c r="AKQ2" s="311"/>
      <c r="AKR2" s="311"/>
      <c r="AKS2" s="311"/>
      <c r="AKT2" s="311"/>
      <c r="AKU2" s="311"/>
      <c r="AKV2" s="311"/>
      <c r="AKW2" s="311"/>
      <c r="AKX2" s="311"/>
      <c r="AKY2" s="311"/>
      <c r="AKZ2" s="311"/>
      <c r="ALA2" s="311"/>
      <c r="ALB2" s="311"/>
      <c r="ALC2" s="311"/>
      <c r="ALD2" s="311"/>
      <c r="ALE2" s="311"/>
      <c r="ALF2" s="311"/>
      <c r="ALG2" s="311"/>
      <c r="ALH2" s="311"/>
      <c r="ALI2" s="311"/>
      <c r="ALJ2" s="311"/>
      <c r="ALK2" s="311"/>
      <c r="ALL2" s="311"/>
      <c r="ALM2" s="311"/>
      <c r="ALN2" s="311"/>
      <c r="ALO2" s="311"/>
      <c r="ALP2" s="311"/>
      <c r="ALQ2" s="311"/>
      <c r="ALR2" s="311"/>
      <c r="ALS2" s="311"/>
      <c r="ALT2" s="311"/>
      <c r="ALU2" s="311"/>
      <c r="ALV2" s="311"/>
      <c r="ALW2" s="311"/>
      <c r="ALX2" s="311"/>
      <c r="ALY2" s="311"/>
      <c r="ALZ2" s="311"/>
      <c r="AMA2" s="311"/>
      <c r="AMB2" s="311"/>
      <c r="AMC2" s="311"/>
      <c r="AMD2" s="311"/>
      <c r="AME2" s="311"/>
      <c r="AMF2" s="311"/>
      <c r="AMG2" s="311"/>
      <c r="AMH2" s="311"/>
      <c r="AMI2" s="311"/>
      <c r="AMJ2" s="311"/>
      <c r="AMK2" s="311"/>
      <c r="AML2" s="311"/>
      <c r="AMM2" s="311"/>
      <c r="AMN2" s="311"/>
      <c r="AMO2" s="311"/>
      <c r="AMP2" s="311"/>
      <c r="AMQ2" s="311"/>
      <c r="AMR2" s="311"/>
      <c r="AMS2" s="311"/>
      <c r="AMT2" s="311"/>
      <c r="AMU2" s="311"/>
      <c r="AMV2" s="311"/>
      <c r="AMW2" s="311"/>
      <c r="AMX2" s="311"/>
      <c r="AMY2" s="311"/>
      <c r="AMZ2" s="311"/>
      <c r="ANA2" s="311"/>
      <c r="ANB2" s="311"/>
      <c r="ANC2" s="311"/>
      <c r="AND2" s="311"/>
      <c r="ANE2" s="311"/>
      <c r="ANF2" s="311"/>
      <c r="ANG2" s="311"/>
      <c r="ANH2" s="311"/>
      <c r="ANI2" s="311"/>
      <c r="ANJ2" s="311"/>
      <c r="ANK2" s="311"/>
      <c r="ANL2" s="311"/>
      <c r="ANM2" s="311"/>
      <c r="ANN2" s="311"/>
      <c r="ANO2" s="311"/>
      <c r="ANP2" s="311"/>
      <c r="ANQ2" s="311"/>
      <c r="ANR2" s="311"/>
      <c r="ANS2" s="311"/>
      <c r="ANT2" s="311"/>
      <c r="ANU2" s="311"/>
      <c r="ANV2" s="311"/>
      <c r="ANW2" s="311"/>
      <c r="ANX2" s="311"/>
      <c r="ANY2" s="311"/>
      <c r="ANZ2" s="311"/>
      <c r="AOA2" s="311"/>
      <c r="AOB2" s="311"/>
      <c r="AOC2" s="311"/>
      <c r="AOD2" s="311"/>
      <c r="AOE2" s="311"/>
      <c r="AOF2" s="311"/>
      <c r="AOG2" s="311"/>
      <c r="AOH2" s="311"/>
      <c r="AOI2" s="311"/>
      <c r="AOJ2" s="311"/>
      <c r="AOK2" s="311"/>
      <c r="AOL2" s="311"/>
      <c r="AOM2" s="311"/>
      <c r="AON2" s="311"/>
      <c r="AOO2" s="311"/>
      <c r="AOP2" s="311"/>
      <c r="AOQ2" s="311"/>
      <c r="AOR2" s="311"/>
      <c r="AOS2" s="311"/>
      <c r="AOT2" s="311"/>
      <c r="AOU2" s="311"/>
      <c r="AOV2" s="311"/>
      <c r="AOW2" s="311"/>
      <c r="AOX2" s="311"/>
      <c r="AOY2" s="311"/>
      <c r="AOZ2" s="311"/>
      <c r="APA2" s="311"/>
      <c r="APB2" s="311"/>
      <c r="APC2" s="311"/>
      <c r="APD2" s="311"/>
      <c r="APE2" s="311"/>
      <c r="APF2" s="311"/>
      <c r="APG2" s="311"/>
      <c r="APH2" s="311"/>
      <c r="API2" s="311"/>
      <c r="APJ2" s="311"/>
      <c r="APK2" s="311"/>
      <c r="APL2" s="311"/>
      <c r="APM2" s="311"/>
      <c r="APN2" s="311"/>
      <c r="APO2" s="311"/>
      <c r="APP2" s="311"/>
      <c r="APQ2" s="311"/>
      <c r="APR2" s="311"/>
      <c r="APS2" s="311"/>
      <c r="APT2" s="311"/>
      <c r="APU2" s="311"/>
      <c r="APV2" s="311"/>
      <c r="APW2" s="311"/>
      <c r="APX2" s="311"/>
      <c r="APY2" s="311"/>
      <c r="APZ2" s="311"/>
      <c r="AQA2" s="311"/>
      <c r="AQB2" s="311"/>
      <c r="AQC2" s="311"/>
      <c r="AQD2" s="311"/>
      <c r="AQE2" s="311"/>
      <c r="AQF2" s="311"/>
      <c r="AQG2" s="311"/>
      <c r="AQH2" s="311"/>
      <c r="AQI2" s="311"/>
      <c r="AQJ2" s="311"/>
      <c r="AQK2" s="311"/>
      <c r="AQL2" s="311"/>
      <c r="AQM2" s="311"/>
      <c r="AQN2" s="311"/>
      <c r="AQO2" s="311"/>
      <c r="AQP2" s="311"/>
      <c r="AQQ2" s="311"/>
      <c r="AQR2" s="311"/>
      <c r="AQS2" s="311"/>
      <c r="AQT2" s="311"/>
      <c r="AQU2" s="311"/>
      <c r="AQV2" s="311"/>
      <c r="AQW2" s="311"/>
      <c r="AQX2" s="311"/>
      <c r="AQY2" s="311"/>
      <c r="AQZ2" s="311"/>
      <c r="ARA2" s="311"/>
      <c r="ARB2" s="311"/>
      <c r="ARC2" s="311"/>
      <c r="ARD2" s="311"/>
      <c r="ARE2" s="311"/>
      <c r="ARF2" s="311"/>
      <c r="ARG2" s="311"/>
      <c r="ARH2" s="311"/>
      <c r="ARI2" s="311"/>
      <c r="ARJ2" s="311"/>
      <c r="ARK2" s="311"/>
      <c r="ARL2" s="311"/>
      <c r="ARM2" s="311"/>
      <c r="ARN2" s="311"/>
      <c r="ARO2" s="311"/>
      <c r="ARP2" s="311"/>
      <c r="ARQ2" s="311"/>
      <c r="ARR2" s="311"/>
      <c r="ARS2" s="311"/>
      <c r="ART2" s="311"/>
      <c r="ARU2" s="311"/>
      <c r="ARV2" s="311"/>
      <c r="ARW2" s="311"/>
      <c r="ARX2" s="311"/>
      <c r="ARY2" s="311"/>
      <c r="ARZ2" s="311"/>
      <c r="ASA2" s="311"/>
      <c r="ASB2" s="311"/>
      <c r="ASC2" s="311"/>
      <c r="ASD2" s="311"/>
      <c r="ASE2" s="311"/>
      <c r="ASF2" s="311"/>
      <c r="ASG2" s="311"/>
      <c r="ASH2" s="311"/>
      <c r="ASI2" s="311"/>
      <c r="ASJ2" s="311"/>
      <c r="ASK2" s="311"/>
      <c r="ASL2" s="311"/>
      <c r="ASM2" s="311"/>
      <c r="ASN2" s="311"/>
      <c r="ASO2" s="311"/>
      <c r="ASP2" s="311"/>
      <c r="ASQ2" s="311"/>
      <c r="ASR2" s="311"/>
      <c r="ASS2" s="311"/>
      <c r="AST2" s="311"/>
      <c r="ASU2" s="311"/>
      <c r="ASV2" s="311"/>
      <c r="ASW2" s="311"/>
      <c r="ASX2" s="311"/>
      <c r="ASY2" s="311"/>
      <c r="ASZ2" s="311"/>
      <c r="ATA2" s="311"/>
      <c r="ATB2" s="311"/>
      <c r="ATC2" s="311"/>
      <c r="ATD2" s="311"/>
      <c r="ATE2" s="311"/>
      <c r="ATF2" s="311"/>
      <c r="ATG2" s="311"/>
      <c r="ATH2" s="311"/>
      <c r="ATI2" s="311"/>
      <c r="ATJ2" s="311"/>
      <c r="ATK2" s="311"/>
      <c r="ATL2" s="311"/>
      <c r="ATM2" s="311"/>
      <c r="ATN2" s="311"/>
      <c r="ATO2" s="311"/>
      <c r="ATP2" s="311"/>
      <c r="ATQ2" s="311"/>
      <c r="ATR2" s="311"/>
      <c r="ATS2" s="311"/>
      <c r="ATT2" s="311"/>
      <c r="ATU2" s="311"/>
      <c r="ATV2" s="311"/>
      <c r="ATW2" s="311"/>
      <c r="ATX2" s="311"/>
      <c r="ATY2" s="311"/>
      <c r="ATZ2" s="311"/>
      <c r="AUA2" s="311"/>
      <c r="AUB2" s="311"/>
      <c r="AUC2" s="311"/>
      <c r="AUD2" s="311"/>
      <c r="AUE2" s="311"/>
      <c r="AUF2" s="311"/>
      <c r="AUG2" s="311"/>
      <c r="AUH2" s="311"/>
      <c r="AUI2" s="311"/>
      <c r="AUJ2" s="311"/>
      <c r="AUK2" s="311"/>
      <c r="AUL2" s="311"/>
      <c r="AUM2" s="311"/>
      <c r="AUN2" s="311"/>
      <c r="AUO2" s="311"/>
      <c r="AUP2" s="311"/>
      <c r="AUQ2" s="311"/>
      <c r="AUR2" s="311"/>
      <c r="AUS2" s="311"/>
      <c r="AUT2" s="311"/>
      <c r="AUU2" s="311"/>
      <c r="AUV2" s="311"/>
      <c r="AUW2" s="311"/>
      <c r="AUX2" s="311"/>
      <c r="AUY2" s="311"/>
      <c r="AUZ2" s="311"/>
      <c r="AVA2" s="311"/>
      <c r="AVB2" s="311"/>
      <c r="AVC2" s="311"/>
      <c r="AVD2" s="311"/>
      <c r="AVE2" s="311"/>
      <c r="AVF2" s="311"/>
      <c r="AVG2" s="311"/>
      <c r="AVH2" s="311"/>
      <c r="AVI2" s="311"/>
      <c r="AVJ2" s="311"/>
      <c r="AVK2" s="311"/>
      <c r="AVL2" s="311"/>
      <c r="AVM2" s="311"/>
      <c r="AVN2" s="311"/>
      <c r="AVO2" s="311"/>
      <c r="AVP2" s="311"/>
      <c r="AVQ2" s="311"/>
      <c r="AVR2" s="311"/>
      <c r="AVS2" s="311"/>
      <c r="AVT2" s="311"/>
      <c r="AVU2" s="311"/>
      <c r="AVV2" s="311"/>
      <c r="AVW2" s="311"/>
      <c r="AVX2" s="311"/>
      <c r="AVY2" s="311"/>
      <c r="AVZ2" s="311"/>
      <c r="AWA2" s="311"/>
      <c r="AWB2" s="311"/>
      <c r="AWC2" s="311"/>
      <c r="AWD2" s="311"/>
      <c r="AWE2" s="311"/>
      <c r="AWF2" s="311"/>
      <c r="AWG2" s="311"/>
      <c r="AWH2" s="311"/>
      <c r="AWI2" s="311"/>
      <c r="AWJ2" s="311"/>
      <c r="AWK2" s="311"/>
      <c r="AWL2" s="311"/>
      <c r="AWM2" s="311"/>
      <c r="AWN2" s="311"/>
      <c r="AWO2" s="311"/>
      <c r="AWP2" s="311"/>
      <c r="AWQ2" s="311"/>
      <c r="AWR2" s="311"/>
      <c r="AWS2" s="311"/>
      <c r="AWT2" s="311"/>
      <c r="AWU2" s="311"/>
      <c r="AWV2" s="311"/>
      <c r="AWW2" s="311"/>
      <c r="AWX2" s="311"/>
      <c r="AWY2" s="311"/>
      <c r="AWZ2" s="311"/>
      <c r="AXA2" s="311"/>
      <c r="AXB2" s="311"/>
      <c r="AXC2" s="311"/>
      <c r="AXD2" s="311"/>
      <c r="AXE2" s="311"/>
      <c r="AXF2" s="311"/>
      <c r="AXG2" s="311"/>
      <c r="AXH2" s="311"/>
      <c r="AXI2" s="311"/>
      <c r="AXJ2" s="311"/>
      <c r="AXK2" s="311"/>
      <c r="AXL2" s="311"/>
      <c r="AXM2" s="311"/>
      <c r="AXN2" s="311"/>
      <c r="AXO2" s="311"/>
      <c r="AXP2" s="311"/>
      <c r="AXQ2" s="311"/>
      <c r="AXR2" s="311"/>
      <c r="AXS2" s="311"/>
      <c r="AXT2" s="311"/>
      <c r="AXU2" s="311"/>
      <c r="AXV2" s="311"/>
      <c r="AXW2" s="311"/>
      <c r="AXX2" s="311"/>
      <c r="AXY2" s="311"/>
      <c r="AXZ2" s="311"/>
      <c r="AYA2" s="311"/>
      <c r="AYB2" s="311"/>
      <c r="AYC2" s="311"/>
      <c r="AYD2" s="311"/>
      <c r="AYE2" s="311"/>
      <c r="AYF2" s="311"/>
      <c r="AYG2" s="311"/>
      <c r="AYH2" s="311"/>
      <c r="AYI2" s="311"/>
      <c r="AYJ2" s="311"/>
      <c r="AYK2" s="311"/>
      <c r="AYL2" s="311"/>
      <c r="AYM2" s="311"/>
      <c r="AYN2" s="311"/>
      <c r="AYO2" s="311"/>
      <c r="AYP2" s="311"/>
      <c r="AYQ2" s="311"/>
      <c r="AYR2" s="311"/>
      <c r="AYS2" s="311"/>
      <c r="AYT2" s="311"/>
      <c r="AYU2" s="311"/>
      <c r="AYV2" s="311"/>
      <c r="AYW2" s="311"/>
      <c r="AYX2" s="311"/>
      <c r="AYY2" s="311"/>
      <c r="AYZ2" s="311"/>
      <c r="AZA2" s="311"/>
      <c r="AZB2" s="311"/>
      <c r="AZC2" s="311"/>
      <c r="AZD2" s="311"/>
      <c r="AZE2" s="311"/>
      <c r="AZF2" s="311"/>
      <c r="AZG2" s="311"/>
      <c r="AZH2" s="311"/>
      <c r="AZI2" s="311"/>
      <c r="AZJ2" s="311"/>
      <c r="AZK2" s="311"/>
      <c r="AZL2" s="311"/>
      <c r="AZM2" s="311"/>
      <c r="AZN2" s="311"/>
      <c r="AZO2" s="311"/>
      <c r="AZP2" s="311"/>
      <c r="AZQ2" s="311"/>
      <c r="AZR2" s="311"/>
      <c r="AZS2" s="311"/>
      <c r="AZT2" s="311"/>
      <c r="AZU2" s="311"/>
      <c r="AZV2" s="311"/>
      <c r="AZW2" s="311"/>
      <c r="AZX2" s="311"/>
      <c r="AZY2" s="311"/>
      <c r="AZZ2" s="311"/>
      <c r="BAA2" s="311"/>
      <c r="BAB2" s="311"/>
      <c r="BAC2" s="311"/>
      <c r="BAD2" s="311"/>
      <c r="BAE2" s="311"/>
      <c r="BAF2" s="311"/>
      <c r="BAG2" s="311"/>
      <c r="BAH2" s="311"/>
      <c r="BAI2" s="311"/>
      <c r="BAJ2" s="311"/>
      <c r="BAK2" s="311"/>
      <c r="BAL2" s="311"/>
      <c r="BAM2" s="311"/>
      <c r="BAN2" s="311"/>
      <c r="BAO2" s="311"/>
      <c r="BAP2" s="311"/>
      <c r="BAQ2" s="311"/>
      <c r="BAR2" s="311"/>
      <c r="BAS2" s="311"/>
      <c r="BAT2" s="311"/>
      <c r="BAU2" s="311"/>
      <c r="BAV2" s="311"/>
      <c r="BAW2" s="311"/>
      <c r="BAX2" s="311"/>
      <c r="BAY2" s="311"/>
      <c r="BAZ2" s="311"/>
      <c r="BBA2" s="311"/>
      <c r="BBB2" s="311"/>
      <c r="BBC2" s="311"/>
      <c r="BBD2" s="311"/>
      <c r="BBE2" s="311"/>
      <c r="BBF2" s="311"/>
      <c r="BBG2" s="311"/>
      <c r="BBH2" s="311"/>
      <c r="BBI2" s="311"/>
      <c r="BBJ2" s="311"/>
      <c r="BBK2" s="311"/>
      <c r="BBL2" s="311"/>
      <c r="BBM2" s="311"/>
      <c r="BBN2" s="311"/>
      <c r="BBO2" s="311"/>
      <c r="BBP2" s="311"/>
      <c r="BBQ2" s="311"/>
      <c r="BBR2" s="311"/>
      <c r="BBS2" s="311"/>
      <c r="BBT2" s="311"/>
      <c r="BBU2" s="311"/>
      <c r="BBV2" s="311"/>
      <c r="BBW2" s="311"/>
      <c r="BBX2" s="311"/>
      <c r="BBY2" s="311"/>
      <c r="BBZ2" s="311"/>
      <c r="BCA2" s="311"/>
      <c r="BCB2" s="311"/>
      <c r="BCC2" s="311"/>
      <c r="BCD2" s="311"/>
      <c r="BCE2" s="311"/>
      <c r="BCF2" s="311"/>
      <c r="BCG2" s="311"/>
      <c r="BCH2" s="311"/>
      <c r="BCI2" s="311"/>
      <c r="BCJ2" s="311"/>
      <c r="BCK2" s="311"/>
      <c r="BCL2" s="311"/>
      <c r="BCM2" s="311"/>
      <c r="BCN2" s="311"/>
      <c r="BCO2" s="311"/>
      <c r="BCP2" s="311"/>
      <c r="BCQ2" s="311"/>
      <c r="BCR2" s="311"/>
      <c r="BCS2" s="311"/>
      <c r="BCT2" s="311"/>
      <c r="BCU2" s="311"/>
      <c r="BCV2" s="311"/>
      <c r="BCW2" s="311"/>
      <c r="BCX2" s="311"/>
      <c r="BCY2" s="311"/>
      <c r="BCZ2" s="311"/>
      <c r="BDA2" s="311"/>
      <c r="BDB2" s="311"/>
      <c r="BDC2" s="311"/>
      <c r="BDD2" s="311"/>
      <c r="BDE2" s="311"/>
      <c r="BDF2" s="311"/>
      <c r="BDG2" s="311"/>
      <c r="BDH2" s="311"/>
      <c r="BDI2" s="311"/>
      <c r="BDJ2" s="311"/>
      <c r="BDK2" s="311"/>
      <c r="BDL2" s="311"/>
      <c r="BDM2" s="311"/>
      <c r="BDN2" s="311"/>
      <c r="BDO2" s="311"/>
      <c r="BDP2" s="311"/>
      <c r="BDQ2" s="311"/>
      <c r="BDR2" s="311"/>
      <c r="BDS2" s="311"/>
      <c r="BDT2" s="311"/>
      <c r="BDU2" s="311"/>
      <c r="BDV2" s="311"/>
      <c r="BDW2" s="311"/>
      <c r="BDX2" s="311"/>
      <c r="BDY2" s="311"/>
      <c r="BDZ2" s="311"/>
      <c r="BEA2" s="311"/>
      <c r="BEB2" s="311"/>
      <c r="BEC2" s="311"/>
      <c r="BED2" s="311"/>
      <c r="BEE2" s="311"/>
      <c r="BEF2" s="311"/>
      <c r="BEG2" s="311"/>
      <c r="BEH2" s="311"/>
      <c r="BEI2" s="311"/>
      <c r="BEJ2" s="311"/>
      <c r="BEK2" s="311"/>
      <c r="BEL2" s="311"/>
      <c r="BEM2" s="311"/>
      <c r="BEN2" s="311"/>
      <c r="BEO2" s="311"/>
      <c r="BEP2" s="311"/>
      <c r="BEQ2" s="311"/>
      <c r="BER2" s="311"/>
      <c r="BES2" s="311"/>
      <c r="BET2" s="311"/>
      <c r="BEU2" s="311"/>
      <c r="BEV2" s="311"/>
      <c r="BEW2" s="311"/>
      <c r="BEX2" s="311"/>
      <c r="BEY2" s="311"/>
      <c r="BEZ2" s="311"/>
      <c r="BFA2" s="311"/>
      <c r="BFB2" s="311"/>
      <c r="BFC2" s="311"/>
      <c r="BFD2" s="311"/>
      <c r="BFE2" s="311"/>
      <c r="BFF2" s="311"/>
      <c r="BFG2" s="311"/>
      <c r="BFH2" s="311"/>
      <c r="BFI2" s="311"/>
      <c r="BFJ2" s="311"/>
      <c r="BFK2" s="311"/>
      <c r="BFL2" s="311"/>
      <c r="BFM2" s="311"/>
      <c r="BFN2" s="311"/>
      <c r="BFO2" s="311"/>
      <c r="BFP2" s="311"/>
      <c r="BFQ2" s="311"/>
      <c r="BFR2" s="311"/>
      <c r="BFS2" s="311"/>
      <c r="BFT2" s="311"/>
      <c r="BFU2" s="311"/>
      <c r="BFV2" s="311"/>
      <c r="BFW2" s="311"/>
      <c r="BFX2" s="311"/>
      <c r="BFY2" s="311"/>
      <c r="BFZ2" s="311"/>
      <c r="BGA2" s="311"/>
      <c r="BGB2" s="311"/>
      <c r="BGC2" s="311"/>
      <c r="BGD2" s="311"/>
      <c r="BGE2" s="311"/>
      <c r="BGF2" s="311"/>
      <c r="BGG2" s="311"/>
      <c r="BGH2" s="311"/>
      <c r="BGI2" s="311"/>
      <c r="BGJ2" s="311"/>
      <c r="BGK2" s="311"/>
      <c r="BGL2" s="311"/>
      <c r="BGM2" s="311"/>
      <c r="BGN2" s="311"/>
      <c r="BGO2" s="311"/>
      <c r="BGP2" s="311"/>
      <c r="BGQ2" s="311"/>
      <c r="BGR2" s="311"/>
      <c r="BGS2" s="311"/>
      <c r="BGT2" s="311"/>
      <c r="BGU2" s="311"/>
      <c r="BGV2" s="311"/>
      <c r="BGW2" s="311"/>
      <c r="BGX2" s="311"/>
      <c r="BGY2" s="311"/>
      <c r="BGZ2" s="311"/>
      <c r="BHA2" s="311"/>
      <c r="BHB2" s="311"/>
      <c r="BHC2" s="311"/>
      <c r="BHD2" s="311"/>
      <c r="BHE2" s="311"/>
      <c r="BHF2" s="311"/>
      <c r="BHG2" s="311"/>
      <c r="BHH2" s="311"/>
      <c r="BHI2" s="311"/>
      <c r="BHJ2" s="311"/>
      <c r="BHK2" s="311"/>
      <c r="BHL2" s="311"/>
      <c r="BHM2" s="311"/>
      <c r="BHN2" s="311"/>
      <c r="BHO2" s="311"/>
      <c r="BHP2" s="311"/>
      <c r="BHQ2" s="311"/>
      <c r="BHR2" s="311"/>
      <c r="BHS2" s="311"/>
      <c r="BHT2" s="311"/>
      <c r="BHU2" s="311"/>
      <c r="BHV2" s="311"/>
      <c r="BHW2" s="311"/>
      <c r="BHX2" s="311"/>
      <c r="BHY2" s="311"/>
      <c r="BHZ2" s="311"/>
      <c r="BIA2" s="311"/>
      <c r="BIB2" s="311"/>
      <c r="BIC2" s="311"/>
      <c r="BID2" s="311"/>
      <c r="BIE2" s="311"/>
      <c r="BIF2" s="311"/>
      <c r="BIG2" s="311"/>
      <c r="BIH2" s="311"/>
      <c r="BII2" s="311"/>
      <c r="BIJ2" s="311"/>
      <c r="BIK2" s="311"/>
      <c r="BIL2" s="311"/>
      <c r="BIM2" s="311"/>
      <c r="BIN2" s="311"/>
      <c r="BIO2" s="311"/>
      <c r="BIP2" s="311"/>
      <c r="BIQ2" s="311"/>
      <c r="BIR2" s="311"/>
      <c r="BIS2" s="311"/>
      <c r="BIT2" s="311"/>
      <c r="BIU2" s="311"/>
      <c r="BIV2" s="311"/>
      <c r="BIW2" s="311"/>
      <c r="BIX2" s="311"/>
      <c r="BIY2" s="311"/>
      <c r="BIZ2" s="311"/>
      <c r="BJA2" s="311"/>
      <c r="BJB2" s="311"/>
      <c r="BJC2" s="311"/>
      <c r="BJD2" s="311"/>
      <c r="BJE2" s="311"/>
      <c r="BJF2" s="311"/>
      <c r="BJG2" s="311"/>
      <c r="BJH2" s="311"/>
      <c r="BJI2" s="311"/>
      <c r="BJJ2" s="311"/>
      <c r="BJK2" s="311"/>
      <c r="BJL2" s="311"/>
      <c r="BJM2" s="311"/>
      <c r="BJN2" s="311"/>
      <c r="BJO2" s="311"/>
      <c r="BJP2" s="311"/>
      <c r="BJQ2" s="311"/>
      <c r="BJR2" s="311"/>
      <c r="BJS2" s="311"/>
      <c r="BJT2" s="311"/>
      <c r="BJU2" s="311"/>
      <c r="BJV2" s="311"/>
      <c r="BJW2" s="311"/>
      <c r="BJX2" s="311"/>
      <c r="BJY2" s="311"/>
      <c r="BJZ2" s="311"/>
      <c r="BKA2" s="311"/>
      <c r="BKB2" s="311"/>
      <c r="BKC2" s="311"/>
      <c r="BKD2" s="311"/>
      <c r="BKE2" s="311"/>
      <c r="BKF2" s="311"/>
      <c r="BKG2" s="311"/>
      <c r="BKH2" s="311"/>
      <c r="BKI2" s="311"/>
      <c r="BKJ2" s="311"/>
      <c r="BKK2" s="311"/>
      <c r="BKL2" s="311"/>
      <c r="BKM2" s="311"/>
      <c r="BKN2" s="311"/>
      <c r="BKO2" s="311"/>
      <c r="BKP2" s="311"/>
      <c r="BKQ2" s="311"/>
      <c r="BKR2" s="311"/>
      <c r="BKS2" s="311"/>
      <c r="BKT2" s="311"/>
      <c r="BKU2" s="311"/>
      <c r="BKV2" s="311"/>
      <c r="BKW2" s="311"/>
      <c r="BKX2" s="311"/>
      <c r="BKY2" s="311"/>
      <c r="BKZ2" s="311"/>
      <c r="BLA2" s="311"/>
      <c r="BLB2" s="311"/>
      <c r="BLC2" s="311"/>
      <c r="BLD2" s="311"/>
      <c r="BLE2" s="311"/>
      <c r="BLF2" s="311"/>
      <c r="BLG2" s="311"/>
      <c r="BLH2" s="311"/>
      <c r="BLI2" s="311"/>
      <c r="BLJ2" s="311"/>
      <c r="BLK2" s="311"/>
      <c r="BLL2" s="311"/>
      <c r="BLM2" s="311"/>
      <c r="BLN2" s="311"/>
      <c r="BLO2" s="311"/>
      <c r="BLP2" s="311"/>
      <c r="BLQ2" s="311"/>
      <c r="BLR2" s="311"/>
      <c r="BLS2" s="311"/>
      <c r="BLT2" s="311"/>
      <c r="BLU2" s="311"/>
      <c r="BLV2" s="311"/>
      <c r="BLW2" s="311"/>
      <c r="BLX2" s="311"/>
      <c r="BLY2" s="311"/>
      <c r="BLZ2" s="311"/>
      <c r="BMA2" s="311"/>
      <c r="BMB2" s="311"/>
      <c r="BMC2" s="311"/>
      <c r="BMD2" s="311"/>
      <c r="BME2" s="311"/>
      <c r="BMF2" s="311"/>
      <c r="BMG2" s="311"/>
      <c r="BMH2" s="311"/>
      <c r="BMI2" s="311"/>
      <c r="BMJ2" s="311"/>
      <c r="BMK2" s="311"/>
      <c r="BML2" s="311"/>
      <c r="BMM2" s="311"/>
      <c r="BMN2" s="311"/>
      <c r="BMO2" s="311"/>
      <c r="BMP2" s="311"/>
      <c r="BMQ2" s="311"/>
      <c r="BMR2" s="311"/>
      <c r="BMS2" s="311"/>
      <c r="BMT2" s="311"/>
      <c r="BMU2" s="311"/>
      <c r="BMV2" s="311"/>
      <c r="BMW2" s="311"/>
      <c r="BMX2" s="311"/>
      <c r="BMY2" s="311"/>
      <c r="BMZ2" s="311"/>
      <c r="BNA2" s="311"/>
      <c r="BNB2" s="311"/>
      <c r="BNC2" s="311"/>
      <c r="BND2" s="311"/>
      <c r="BNE2" s="311"/>
      <c r="BNF2" s="311"/>
      <c r="BNG2" s="311"/>
      <c r="BNH2" s="311"/>
      <c r="BNI2" s="311"/>
      <c r="BNJ2" s="311"/>
      <c r="BNK2" s="311"/>
      <c r="BNL2" s="311"/>
      <c r="BNM2" s="311"/>
      <c r="BNN2" s="311"/>
      <c r="BNO2" s="311"/>
      <c r="BNP2" s="311"/>
      <c r="BNQ2" s="311"/>
      <c r="BNR2" s="311"/>
      <c r="BNS2" s="311"/>
      <c r="BNT2" s="311"/>
      <c r="BNU2" s="311"/>
      <c r="BNV2" s="311"/>
      <c r="BNW2" s="311"/>
      <c r="BNX2" s="311"/>
      <c r="BNY2" s="311"/>
      <c r="BNZ2" s="311"/>
      <c r="BOA2" s="311"/>
      <c r="BOB2" s="311"/>
      <c r="BOC2" s="311"/>
      <c r="BOD2" s="311"/>
      <c r="BOE2" s="311"/>
      <c r="BOF2" s="311"/>
      <c r="BOG2" s="311"/>
      <c r="BOH2" s="311"/>
      <c r="BOI2" s="311"/>
      <c r="BOJ2" s="311"/>
      <c r="BOK2" s="311"/>
      <c r="BOL2" s="311"/>
      <c r="BOM2" s="311"/>
      <c r="BON2" s="311"/>
      <c r="BOO2" s="311"/>
      <c r="BOP2" s="311"/>
      <c r="BOQ2" s="311"/>
      <c r="BOR2" s="311"/>
      <c r="BOS2" s="311"/>
      <c r="BOT2" s="311"/>
      <c r="BOU2" s="311"/>
      <c r="BOV2" s="311"/>
      <c r="BOW2" s="311"/>
      <c r="BOX2" s="311"/>
      <c r="BOY2" s="311"/>
      <c r="BOZ2" s="311"/>
      <c r="BPA2" s="311"/>
      <c r="BPB2" s="311"/>
      <c r="BPC2" s="311"/>
      <c r="BPD2" s="311"/>
      <c r="BPE2" s="311"/>
      <c r="BPF2" s="311"/>
      <c r="BPG2" s="311"/>
      <c r="BPH2" s="311"/>
      <c r="BPI2" s="311"/>
      <c r="BPJ2" s="311"/>
      <c r="BPK2" s="311"/>
      <c r="BPL2" s="311"/>
      <c r="BPM2" s="311"/>
      <c r="BPN2" s="311"/>
      <c r="BPO2" s="311"/>
      <c r="BPP2" s="311"/>
      <c r="BPQ2" s="311"/>
      <c r="BPR2" s="311"/>
      <c r="BPS2" s="311"/>
      <c r="BPT2" s="311"/>
      <c r="BPU2" s="311"/>
      <c r="BPV2" s="311"/>
      <c r="BPW2" s="311"/>
      <c r="BPX2" s="311"/>
      <c r="BPY2" s="311"/>
      <c r="BPZ2" s="311"/>
      <c r="BQA2" s="311"/>
      <c r="BQB2" s="311"/>
      <c r="BQC2" s="311"/>
      <c r="BQD2" s="311"/>
      <c r="BQE2" s="311"/>
      <c r="BQF2" s="311"/>
      <c r="BQG2" s="311"/>
      <c r="BQH2" s="311"/>
      <c r="BQI2" s="311"/>
      <c r="BQJ2" s="311"/>
      <c r="BQK2" s="311"/>
      <c r="BQL2" s="311"/>
      <c r="BQM2" s="311"/>
      <c r="BQN2" s="311"/>
      <c r="BQO2" s="311"/>
      <c r="BQP2" s="311"/>
      <c r="BQQ2" s="311"/>
      <c r="BQR2" s="311"/>
      <c r="BQS2" s="311"/>
      <c r="BQT2" s="311"/>
      <c r="BQU2" s="311"/>
      <c r="BQV2" s="311"/>
      <c r="BQW2" s="311"/>
      <c r="BQX2" s="311"/>
      <c r="BQY2" s="311"/>
      <c r="BQZ2" s="311"/>
      <c r="BRA2" s="311"/>
      <c r="BRB2" s="311"/>
      <c r="BRC2" s="311"/>
      <c r="BRD2" s="311"/>
      <c r="BRE2" s="311"/>
      <c r="BRF2" s="311"/>
      <c r="BRG2" s="311"/>
      <c r="BRH2" s="311"/>
      <c r="BRI2" s="311"/>
      <c r="BRJ2" s="311"/>
      <c r="BRK2" s="311"/>
      <c r="BRL2" s="311"/>
      <c r="BRM2" s="311"/>
      <c r="BRN2" s="311"/>
      <c r="BRO2" s="311"/>
      <c r="BRP2" s="311"/>
      <c r="BRQ2" s="311"/>
      <c r="BRR2" s="311"/>
      <c r="BRS2" s="311"/>
      <c r="BRT2" s="311"/>
      <c r="BRU2" s="311"/>
      <c r="BRV2" s="311"/>
      <c r="BRW2" s="311"/>
      <c r="BRX2" s="311"/>
      <c r="BRY2" s="311"/>
      <c r="BRZ2" s="311"/>
      <c r="BSA2" s="311"/>
      <c r="BSB2" s="311"/>
      <c r="BSC2" s="311"/>
      <c r="BSD2" s="311"/>
      <c r="BSE2" s="311"/>
      <c r="BSF2" s="311"/>
      <c r="BSG2" s="311"/>
      <c r="BSH2" s="311"/>
      <c r="BSI2" s="311"/>
      <c r="BSJ2" s="311"/>
      <c r="BSK2" s="311"/>
      <c r="BSL2" s="311"/>
      <c r="BSM2" s="311"/>
      <c r="BSN2" s="311"/>
      <c r="BSO2" s="311"/>
      <c r="BSP2" s="311"/>
      <c r="BSQ2" s="311"/>
      <c r="BSR2" s="311"/>
      <c r="BSS2" s="311"/>
      <c r="BST2" s="311"/>
      <c r="BSU2" s="311"/>
      <c r="BSV2" s="311"/>
      <c r="BSW2" s="311"/>
      <c r="BSX2" s="311"/>
      <c r="BSY2" s="311"/>
      <c r="BSZ2" s="311"/>
      <c r="BTA2" s="311"/>
      <c r="BTB2" s="311"/>
      <c r="BTC2" s="311"/>
      <c r="BTD2" s="311"/>
      <c r="BTE2" s="311"/>
      <c r="BTF2" s="311"/>
      <c r="BTG2" s="311"/>
      <c r="BTH2" s="311"/>
      <c r="BTI2" s="311"/>
      <c r="BTJ2" s="311"/>
      <c r="BTK2" s="311"/>
      <c r="BTL2" s="311"/>
      <c r="BTM2" s="311"/>
      <c r="BTN2" s="311"/>
      <c r="BTO2" s="311"/>
      <c r="BTP2" s="311"/>
      <c r="BTQ2" s="311"/>
      <c r="BTR2" s="311"/>
      <c r="BTS2" s="311"/>
      <c r="BTT2" s="311"/>
      <c r="BTU2" s="311"/>
      <c r="BTV2" s="311"/>
      <c r="BTW2" s="311"/>
      <c r="BTX2" s="311"/>
      <c r="BTY2" s="311"/>
      <c r="BTZ2" s="311"/>
      <c r="BUA2" s="311"/>
      <c r="BUB2" s="311"/>
      <c r="BUC2" s="311"/>
      <c r="BUD2" s="311"/>
      <c r="BUE2" s="311"/>
      <c r="BUF2" s="311"/>
      <c r="BUG2" s="311"/>
      <c r="BUH2" s="311"/>
      <c r="BUI2" s="311"/>
      <c r="BUJ2" s="311"/>
      <c r="BUK2" s="311"/>
      <c r="BUL2" s="311"/>
      <c r="BUM2" s="311"/>
      <c r="BUN2" s="311"/>
      <c r="BUO2" s="311"/>
      <c r="BUP2" s="311"/>
      <c r="BUQ2" s="311"/>
      <c r="BUR2" s="311"/>
      <c r="BUS2" s="311"/>
      <c r="BUT2" s="311"/>
      <c r="BUU2" s="311"/>
      <c r="BUV2" s="311"/>
      <c r="BUW2" s="311"/>
      <c r="BUX2" s="311"/>
      <c r="BUY2" s="311"/>
      <c r="BUZ2" s="311"/>
      <c r="BVA2" s="311"/>
      <c r="BVB2" s="311"/>
      <c r="BVC2" s="311"/>
      <c r="BVD2" s="311"/>
      <c r="BVE2" s="311"/>
      <c r="BVF2" s="311"/>
      <c r="BVG2" s="311"/>
      <c r="BVH2" s="311"/>
      <c r="BVI2" s="311"/>
      <c r="BVJ2" s="311"/>
      <c r="BVK2" s="311"/>
      <c r="BVL2" s="311"/>
      <c r="BVM2" s="311"/>
      <c r="BVN2" s="311"/>
      <c r="BVO2" s="311"/>
      <c r="BVP2" s="311"/>
      <c r="BVQ2" s="311"/>
      <c r="BVR2" s="311"/>
      <c r="BVS2" s="311"/>
      <c r="BVT2" s="311"/>
      <c r="BVU2" s="311"/>
      <c r="BVV2" s="311"/>
      <c r="BVW2" s="311"/>
      <c r="BVX2" s="311"/>
      <c r="BVY2" s="311"/>
      <c r="BVZ2" s="311"/>
      <c r="BWA2" s="311"/>
      <c r="BWB2" s="311"/>
      <c r="BWC2" s="311"/>
      <c r="BWD2" s="311"/>
      <c r="BWE2" s="311"/>
      <c r="BWF2" s="311"/>
      <c r="BWG2" s="311"/>
      <c r="BWH2" s="311"/>
      <c r="BWI2" s="311"/>
      <c r="BWJ2" s="311"/>
      <c r="BWK2" s="311"/>
      <c r="BWL2" s="311"/>
      <c r="BWM2" s="311"/>
      <c r="BWN2" s="311"/>
      <c r="BWO2" s="311"/>
      <c r="BWP2" s="311"/>
      <c r="BWQ2" s="311"/>
      <c r="BWR2" s="311"/>
      <c r="BWS2" s="311"/>
      <c r="BWT2" s="311"/>
      <c r="BWU2" s="311"/>
      <c r="BWV2" s="311"/>
      <c r="BWW2" s="311"/>
      <c r="BWX2" s="311"/>
      <c r="BWY2" s="311"/>
      <c r="BWZ2" s="311"/>
      <c r="BXA2" s="311"/>
      <c r="BXB2" s="311"/>
      <c r="BXC2" s="311"/>
      <c r="BXD2" s="311"/>
      <c r="BXE2" s="311"/>
      <c r="BXF2" s="311"/>
      <c r="BXG2" s="311"/>
      <c r="BXH2" s="311"/>
      <c r="BXI2" s="311"/>
      <c r="BXJ2" s="311"/>
      <c r="BXK2" s="311"/>
      <c r="BXL2" s="311"/>
      <c r="BXM2" s="311"/>
      <c r="BXN2" s="311"/>
      <c r="BXO2" s="311"/>
      <c r="BXP2" s="311"/>
      <c r="BXQ2" s="311"/>
      <c r="BXR2" s="311"/>
      <c r="BXS2" s="311"/>
      <c r="BXT2" s="311"/>
      <c r="BXU2" s="311"/>
      <c r="BXV2" s="311"/>
      <c r="BXW2" s="311"/>
      <c r="BXX2" s="311"/>
      <c r="BXY2" s="311"/>
      <c r="BXZ2" s="311"/>
      <c r="BYA2" s="311"/>
      <c r="BYB2" s="311"/>
      <c r="BYC2" s="311"/>
      <c r="BYD2" s="311"/>
      <c r="BYE2" s="311"/>
      <c r="BYF2" s="311"/>
      <c r="BYG2" s="311"/>
      <c r="BYH2" s="311"/>
      <c r="BYI2" s="311"/>
      <c r="BYJ2" s="311"/>
      <c r="BYK2" s="311"/>
      <c r="BYL2" s="311"/>
      <c r="BYM2" s="311"/>
      <c r="BYN2" s="311"/>
      <c r="BYO2" s="311"/>
      <c r="BYP2" s="311"/>
      <c r="BYQ2" s="311"/>
      <c r="BYR2" s="311"/>
      <c r="BYS2" s="311"/>
      <c r="BYT2" s="311"/>
      <c r="BYU2" s="311"/>
      <c r="BYV2" s="311"/>
      <c r="BYW2" s="311"/>
      <c r="BYX2" s="311"/>
      <c r="BYY2" s="311"/>
      <c r="BYZ2" s="311"/>
      <c r="BZA2" s="311"/>
      <c r="BZB2" s="311"/>
      <c r="BZC2" s="311"/>
      <c r="BZD2" s="311"/>
      <c r="BZE2" s="311"/>
      <c r="BZF2" s="311"/>
      <c r="BZG2" s="311"/>
      <c r="BZH2" s="311"/>
      <c r="BZI2" s="311"/>
      <c r="BZJ2" s="311"/>
      <c r="BZK2" s="311"/>
      <c r="BZL2" s="311"/>
      <c r="BZM2" s="311"/>
      <c r="BZN2" s="311"/>
      <c r="BZO2" s="311"/>
      <c r="BZP2" s="311"/>
      <c r="BZQ2" s="311"/>
      <c r="BZR2" s="311"/>
      <c r="BZS2" s="311"/>
      <c r="BZT2" s="311"/>
      <c r="BZU2" s="311"/>
      <c r="BZV2" s="311"/>
      <c r="BZW2" s="311"/>
      <c r="BZX2" s="311"/>
      <c r="BZY2" s="311"/>
      <c r="BZZ2" s="311"/>
      <c r="CAA2" s="311"/>
      <c r="CAB2" s="311"/>
      <c r="CAC2" s="311"/>
      <c r="CAD2" s="311"/>
      <c r="CAE2" s="311"/>
      <c r="CAF2" s="311"/>
      <c r="CAG2" s="311"/>
      <c r="CAH2" s="311"/>
      <c r="CAI2" s="311"/>
      <c r="CAJ2" s="311"/>
      <c r="CAK2" s="311"/>
      <c r="CAL2" s="311"/>
      <c r="CAM2" s="311"/>
      <c r="CAN2" s="311"/>
      <c r="CAO2" s="311"/>
      <c r="CAP2" s="311"/>
      <c r="CAQ2" s="311"/>
      <c r="CAR2" s="311"/>
      <c r="CAS2" s="311"/>
      <c r="CAT2" s="311"/>
      <c r="CAU2" s="311"/>
      <c r="CAV2" s="311"/>
      <c r="CAW2" s="311"/>
      <c r="CAX2" s="311"/>
      <c r="CAY2" s="311"/>
      <c r="CAZ2" s="311"/>
      <c r="CBA2" s="311"/>
      <c r="CBB2" s="311"/>
      <c r="CBC2" s="311"/>
      <c r="CBD2" s="311"/>
      <c r="CBE2" s="311"/>
      <c r="CBF2" s="311"/>
      <c r="CBG2" s="311"/>
      <c r="CBH2" s="311"/>
      <c r="CBI2" s="311"/>
      <c r="CBJ2" s="311"/>
      <c r="CBK2" s="311"/>
      <c r="CBL2" s="311"/>
      <c r="CBM2" s="311"/>
      <c r="CBN2" s="311"/>
      <c r="CBO2" s="311"/>
      <c r="CBP2" s="311"/>
      <c r="CBQ2" s="311"/>
      <c r="CBR2" s="311"/>
      <c r="CBS2" s="311"/>
      <c r="CBT2" s="311"/>
      <c r="CBU2" s="311"/>
      <c r="CBV2" s="311"/>
      <c r="CBW2" s="311"/>
      <c r="CBX2" s="311"/>
      <c r="CBY2" s="311"/>
      <c r="CBZ2" s="311"/>
      <c r="CCA2" s="311"/>
      <c r="CCB2" s="311"/>
      <c r="CCC2" s="311"/>
      <c r="CCD2" s="311"/>
      <c r="CCE2" s="311"/>
      <c r="CCF2" s="311"/>
      <c r="CCG2" s="311"/>
      <c r="CCH2" s="311"/>
      <c r="CCI2" s="311"/>
      <c r="CCJ2" s="311"/>
      <c r="CCK2" s="311"/>
      <c r="CCL2" s="311"/>
      <c r="CCM2" s="311"/>
      <c r="CCN2" s="311"/>
      <c r="CCO2" s="311"/>
      <c r="CCP2" s="311"/>
      <c r="CCQ2" s="311"/>
      <c r="CCR2" s="311"/>
      <c r="CCS2" s="311"/>
      <c r="CCT2" s="311"/>
      <c r="CCU2" s="311"/>
      <c r="CCV2" s="311"/>
      <c r="CCW2" s="311"/>
      <c r="CCX2" s="311"/>
      <c r="CCY2" s="311"/>
      <c r="CCZ2" s="311"/>
      <c r="CDA2" s="311"/>
      <c r="CDB2" s="311"/>
      <c r="CDC2" s="311"/>
      <c r="CDD2" s="311"/>
      <c r="CDE2" s="311"/>
      <c r="CDF2" s="311"/>
      <c r="CDG2" s="311"/>
      <c r="CDH2" s="311"/>
      <c r="CDI2" s="311"/>
      <c r="CDJ2" s="311"/>
      <c r="CDK2" s="311"/>
      <c r="CDL2" s="311"/>
      <c r="CDM2" s="311"/>
      <c r="CDN2" s="311"/>
      <c r="CDO2" s="311"/>
      <c r="CDP2" s="311"/>
      <c r="CDQ2" s="311"/>
      <c r="CDR2" s="311"/>
      <c r="CDS2" s="311"/>
      <c r="CDT2" s="311"/>
      <c r="CDU2" s="311"/>
      <c r="CDV2" s="311"/>
      <c r="CDW2" s="311"/>
      <c r="CDX2" s="311"/>
      <c r="CDY2" s="311"/>
      <c r="CDZ2" s="311"/>
      <c r="CEA2" s="311"/>
      <c r="CEB2" s="311"/>
      <c r="CEC2" s="311"/>
      <c r="CED2" s="311"/>
      <c r="CEE2" s="311"/>
      <c r="CEF2" s="311"/>
      <c r="CEG2" s="311"/>
      <c r="CEH2" s="311"/>
      <c r="CEI2" s="311"/>
      <c r="CEJ2" s="311"/>
      <c r="CEK2" s="311"/>
      <c r="CEL2" s="311"/>
      <c r="CEM2" s="311"/>
      <c r="CEN2" s="311"/>
      <c r="CEO2" s="311"/>
      <c r="CEP2" s="311"/>
      <c r="CEQ2" s="311"/>
      <c r="CER2" s="311"/>
      <c r="CES2" s="311"/>
      <c r="CET2" s="311"/>
      <c r="CEU2" s="311"/>
      <c r="CEV2" s="311"/>
      <c r="CEW2" s="311"/>
      <c r="CEX2" s="311"/>
      <c r="CEY2" s="311"/>
      <c r="CEZ2" s="311"/>
      <c r="CFA2" s="311"/>
      <c r="CFB2" s="311"/>
      <c r="CFC2" s="311"/>
      <c r="CFD2" s="311"/>
      <c r="CFE2" s="311"/>
      <c r="CFF2" s="311"/>
      <c r="CFG2" s="311"/>
      <c r="CFH2" s="311"/>
      <c r="CFI2" s="311"/>
      <c r="CFJ2" s="311"/>
      <c r="CFK2" s="311"/>
      <c r="CFL2" s="311"/>
      <c r="CFM2" s="311"/>
      <c r="CFN2" s="311"/>
      <c r="CFO2" s="311"/>
      <c r="CFP2" s="311"/>
      <c r="CFQ2" s="311"/>
      <c r="CFR2" s="311"/>
      <c r="CFS2" s="311"/>
      <c r="CFT2" s="311"/>
      <c r="CFU2" s="311"/>
      <c r="CFV2" s="311"/>
      <c r="CFW2" s="311"/>
      <c r="CFX2" s="311"/>
      <c r="CFY2" s="311"/>
      <c r="CFZ2" s="311"/>
      <c r="CGA2" s="311"/>
      <c r="CGB2" s="311"/>
      <c r="CGC2" s="311"/>
      <c r="CGD2" s="311"/>
      <c r="CGE2" s="311"/>
      <c r="CGF2" s="311"/>
      <c r="CGG2" s="311"/>
      <c r="CGH2" s="311"/>
      <c r="CGI2" s="311"/>
      <c r="CGJ2" s="311"/>
      <c r="CGK2" s="311"/>
      <c r="CGL2" s="311"/>
      <c r="CGM2" s="311"/>
      <c r="CGN2" s="311"/>
      <c r="CGO2" s="311"/>
      <c r="CGP2" s="311"/>
      <c r="CGQ2" s="311"/>
      <c r="CGR2" s="311"/>
      <c r="CGS2" s="311"/>
      <c r="CGT2" s="311"/>
      <c r="CGU2" s="311"/>
      <c r="CGV2" s="311"/>
      <c r="CGW2" s="311"/>
      <c r="CGX2" s="311"/>
      <c r="CGY2" s="311"/>
      <c r="CGZ2" s="311"/>
      <c r="CHA2" s="311"/>
      <c r="CHB2" s="311"/>
      <c r="CHC2" s="311"/>
      <c r="CHD2" s="311"/>
      <c r="CHE2" s="311"/>
      <c r="CHF2" s="311"/>
      <c r="CHG2" s="311"/>
      <c r="CHH2" s="311"/>
      <c r="CHI2" s="311"/>
      <c r="CHJ2" s="311"/>
      <c r="CHK2" s="311"/>
      <c r="CHL2" s="311"/>
      <c r="CHM2" s="311"/>
      <c r="CHN2" s="311"/>
      <c r="CHO2" s="311"/>
      <c r="CHP2" s="311"/>
      <c r="CHQ2" s="311"/>
      <c r="CHR2" s="311"/>
      <c r="CHS2" s="311"/>
      <c r="CHT2" s="311"/>
      <c r="CHU2" s="311"/>
      <c r="CHV2" s="311"/>
      <c r="CHW2" s="311"/>
      <c r="CHX2" s="311"/>
      <c r="CHY2" s="311"/>
      <c r="CHZ2" s="311"/>
      <c r="CIA2" s="311"/>
      <c r="CIB2" s="311"/>
      <c r="CIC2" s="311"/>
      <c r="CID2" s="311"/>
      <c r="CIE2" s="311"/>
      <c r="CIF2" s="311"/>
      <c r="CIG2" s="311"/>
      <c r="CIH2" s="311"/>
      <c r="CII2" s="311"/>
      <c r="CIJ2" s="311"/>
      <c r="CIK2" s="311"/>
      <c r="CIL2" s="311"/>
      <c r="CIM2" s="311"/>
      <c r="CIN2" s="311"/>
      <c r="CIO2" s="311"/>
      <c r="CIP2" s="311"/>
      <c r="CIQ2" s="311"/>
      <c r="CIR2" s="311"/>
      <c r="CIS2" s="311"/>
      <c r="CIT2" s="311"/>
      <c r="CIU2" s="311"/>
      <c r="CIV2" s="311"/>
      <c r="CIW2" s="311"/>
      <c r="CIX2" s="311"/>
      <c r="CIY2" s="311"/>
      <c r="CIZ2" s="311"/>
      <c r="CJA2" s="311"/>
      <c r="CJB2" s="311"/>
      <c r="CJC2" s="311"/>
      <c r="CJD2" s="311"/>
      <c r="CJE2" s="311"/>
      <c r="CJF2" s="311"/>
      <c r="CJG2" s="311"/>
      <c r="CJH2" s="311"/>
      <c r="CJI2" s="311"/>
      <c r="CJJ2" s="311"/>
      <c r="CJK2" s="311"/>
      <c r="CJL2" s="311"/>
      <c r="CJM2" s="311"/>
      <c r="CJN2" s="311"/>
      <c r="CJO2" s="311"/>
      <c r="CJP2" s="311"/>
      <c r="CJQ2" s="311"/>
      <c r="CJR2" s="311"/>
      <c r="CJS2" s="311"/>
      <c r="CJT2" s="311"/>
      <c r="CJU2" s="311"/>
      <c r="CJV2" s="311"/>
      <c r="CJW2" s="311"/>
      <c r="CJX2" s="311"/>
      <c r="CJY2" s="311"/>
      <c r="CJZ2" s="311"/>
      <c r="CKA2" s="311"/>
      <c r="CKB2" s="311"/>
      <c r="CKC2" s="311"/>
      <c r="CKD2" s="311"/>
      <c r="CKE2" s="311"/>
      <c r="CKF2" s="311"/>
      <c r="CKG2" s="311"/>
      <c r="CKH2" s="311"/>
      <c r="CKI2" s="311"/>
      <c r="CKJ2" s="311"/>
      <c r="CKK2" s="311"/>
      <c r="CKL2" s="311"/>
      <c r="CKM2" s="311"/>
      <c r="CKN2" s="311"/>
      <c r="CKO2" s="311"/>
      <c r="CKP2" s="311"/>
      <c r="CKQ2" s="311"/>
      <c r="CKR2" s="311"/>
      <c r="CKS2" s="311"/>
      <c r="CKT2" s="311"/>
      <c r="CKU2" s="311"/>
      <c r="CKV2" s="311"/>
      <c r="CKW2" s="311"/>
      <c r="CKX2" s="311"/>
      <c r="CKY2" s="311"/>
      <c r="CKZ2" s="311"/>
      <c r="CLA2" s="311"/>
      <c r="CLB2" s="311"/>
      <c r="CLC2" s="311"/>
      <c r="CLD2" s="311"/>
      <c r="CLE2" s="311"/>
      <c r="CLF2" s="311"/>
      <c r="CLG2" s="311"/>
      <c r="CLH2" s="311"/>
      <c r="CLI2" s="311"/>
      <c r="CLJ2" s="311"/>
      <c r="CLK2" s="311"/>
      <c r="CLL2" s="311"/>
      <c r="CLM2" s="311"/>
      <c r="CLN2" s="311"/>
      <c r="CLO2" s="311"/>
      <c r="CLP2" s="311"/>
      <c r="CLQ2" s="311"/>
      <c r="CLR2" s="311"/>
      <c r="CLS2" s="311"/>
      <c r="CLT2" s="311"/>
      <c r="CLU2" s="311"/>
      <c r="CLV2" s="311"/>
      <c r="CLW2" s="311"/>
      <c r="CLX2" s="311"/>
      <c r="CLY2" s="311"/>
      <c r="CLZ2" s="311"/>
      <c r="CMA2" s="311"/>
      <c r="CMB2" s="311"/>
      <c r="CMC2" s="311"/>
      <c r="CMD2" s="311"/>
      <c r="CME2" s="311"/>
      <c r="CMF2" s="311"/>
      <c r="CMG2" s="311"/>
      <c r="CMH2" s="311"/>
      <c r="CMI2" s="311"/>
      <c r="CMJ2" s="311"/>
      <c r="CMK2" s="311"/>
      <c r="CML2" s="311"/>
      <c r="CMM2" s="311"/>
      <c r="CMN2" s="311"/>
      <c r="CMO2" s="311"/>
      <c r="CMP2" s="311"/>
      <c r="CMQ2" s="311"/>
      <c r="CMR2" s="311"/>
      <c r="CMS2" s="311"/>
      <c r="CMT2" s="311"/>
      <c r="CMU2" s="311"/>
      <c r="CMV2" s="311"/>
      <c r="CMW2" s="311"/>
      <c r="CMX2" s="311"/>
      <c r="CMY2" s="311"/>
      <c r="CMZ2" s="311"/>
      <c r="CNA2" s="311"/>
      <c r="CNB2" s="311"/>
      <c r="CNC2" s="311"/>
      <c r="CND2" s="311"/>
      <c r="CNE2" s="311"/>
      <c r="CNF2" s="311"/>
      <c r="CNG2" s="311"/>
      <c r="CNH2" s="311"/>
      <c r="CNI2" s="311"/>
      <c r="CNJ2" s="311"/>
      <c r="CNK2" s="311"/>
      <c r="CNL2" s="311"/>
      <c r="CNM2" s="311"/>
      <c r="CNN2" s="311"/>
      <c r="CNO2" s="311"/>
      <c r="CNP2" s="311"/>
      <c r="CNQ2" s="311"/>
      <c r="CNR2" s="311"/>
      <c r="CNS2" s="311"/>
      <c r="CNT2" s="311"/>
      <c r="CNU2" s="311"/>
      <c r="CNV2" s="311"/>
      <c r="CNW2" s="311"/>
      <c r="CNX2" s="311"/>
      <c r="CNY2" s="311"/>
      <c r="CNZ2" s="311"/>
      <c r="COA2" s="311"/>
      <c r="COB2" s="311"/>
      <c r="COC2" s="311"/>
      <c r="COD2" s="311"/>
      <c r="COE2" s="311"/>
      <c r="COF2" s="311"/>
      <c r="COG2" s="311"/>
      <c r="COH2" s="311"/>
      <c r="COI2" s="311"/>
      <c r="COJ2" s="311"/>
      <c r="COK2" s="311"/>
      <c r="COL2" s="311"/>
      <c r="COM2" s="311"/>
      <c r="CON2" s="311"/>
      <c r="COO2" s="311"/>
      <c r="COP2" s="311"/>
      <c r="COQ2" s="311"/>
      <c r="COR2" s="311"/>
      <c r="COS2" s="311"/>
      <c r="COT2" s="311"/>
      <c r="COU2" s="311"/>
      <c r="COV2" s="311"/>
      <c r="COW2" s="311"/>
      <c r="COX2" s="311"/>
      <c r="COY2" s="311"/>
      <c r="COZ2" s="311"/>
      <c r="CPA2" s="311"/>
      <c r="CPB2" s="311"/>
      <c r="CPC2" s="311"/>
      <c r="CPD2" s="311"/>
      <c r="CPE2" s="311"/>
      <c r="CPF2" s="311"/>
      <c r="CPG2" s="311"/>
      <c r="CPH2" s="311"/>
      <c r="CPI2" s="311"/>
      <c r="CPJ2" s="311"/>
      <c r="CPK2" s="311"/>
      <c r="CPL2" s="311"/>
      <c r="CPM2" s="311"/>
      <c r="CPN2" s="311"/>
      <c r="CPO2" s="311"/>
      <c r="CPP2" s="311"/>
      <c r="CPQ2" s="311"/>
      <c r="CPR2" s="311"/>
      <c r="CPS2" s="311"/>
      <c r="CPT2" s="311"/>
      <c r="CPU2" s="311"/>
      <c r="CPV2" s="311"/>
      <c r="CPW2" s="311"/>
      <c r="CPX2" s="311"/>
      <c r="CPY2" s="311"/>
      <c r="CPZ2" s="311"/>
      <c r="CQA2" s="311"/>
      <c r="CQB2" s="311"/>
      <c r="CQC2" s="311"/>
      <c r="CQD2" s="311"/>
      <c r="CQE2" s="311"/>
      <c r="CQF2" s="311"/>
      <c r="CQG2" s="311"/>
      <c r="CQH2" s="311"/>
      <c r="CQI2" s="311"/>
      <c r="CQJ2" s="311"/>
      <c r="CQK2" s="311"/>
      <c r="CQL2" s="311"/>
      <c r="CQM2" s="311"/>
      <c r="CQN2" s="311"/>
      <c r="CQO2" s="311"/>
      <c r="CQP2" s="311"/>
      <c r="CQQ2" s="311"/>
      <c r="CQR2" s="311"/>
      <c r="CQS2" s="311"/>
      <c r="CQT2" s="311"/>
      <c r="CQU2" s="311"/>
      <c r="CQV2" s="311"/>
      <c r="CQW2" s="311"/>
      <c r="CQX2" s="311"/>
      <c r="CQY2" s="311"/>
      <c r="CQZ2" s="311"/>
      <c r="CRA2" s="311"/>
      <c r="CRB2" s="311"/>
      <c r="CRC2" s="311"/>
      <c r="CRD2" s="311"/>
      <c r="CRE2" s="311"/>
      <c r="CRF2" s="311"/>
      <c r="CRG2" s="311"/>
      <c r="CRH2" s="311"/>
      <c r="CRI2" s="311"/>
      <c r="CRJ2" s="311"/>
      <c r="CRK2" s="311"/>
      <c r="CRL2" s="311"/>
      <c r="CRM2" s="311"/>
      <c r="CRN2" s="311"/>
      <c r="CRO2" s="311"/>
      <c r="CRP2" s="311"/>
      <c r="CRQ2" s="311"/>
      <c r="CRR2" s="311"/>
      <c r="CRS2" s="311"/>
      <c r="CRT2" s="311"/>
      <c r="CRU2" s="311"/>
      <c r="CRV2" s="311"/>
      <c r="CRW2" s="311"/>
      <c r="CRX2" s="311"/>
      <c r="CRY2" s="311"/>
      <c r="CRZ2" s="311"/>
      <c r="CSA2" s="311"/>
      <c r="CSB2" s="311"/>
      <c r="CSC2" s="311"/>
      <c r="CSD2" s="311"/>
      <c r="CSE2" s="311"/>
      <c r="CSF2" s="311"/>
      <c r="CSG2" s="311"/>
      <c r="CSH2" s="311"/>
      <c r="CSI2" s="311"/>
      <c r="CSJ2" s="311"/>
      <c r="CSK2" s="311"/>
      <c r="CSL2" s="311"/>
      <c r="CSM2" s="311"/>
      <c r="CSN2" s="311"/>
      <c r="CSO2" s="311"/>
      <c r="CSP2" s="311"/>
      <c r="CSQ2" s="311"/>
      <c r="CSR2" s="311"/>
      <c r="CSS2" s="311"/>
      <c r="CST2" s="311"/>
      <c r="CSU2" s="311"/>
      <c r="CSV2" s="311"/>
      <c r="CSW2" s="311"/>
      <c r="CSX2" s="311"/>
      <c r="CSY2" s="311"/>
      <c r="CSZ2" s="311"/>
      <c r="CTA2" s="311"/>
      <c r="CTB2" s="311"/>
      <c r="CTC2" s="311"/>
      <c r="CTD2" s="311"/>
      <c r="CTE2" s="311"/>
      <c r="CTF2" s="311"/>
      <c r="CTG2" s="311"/>
      <c r="CTH2" s="311"/>
      <c r="CTI2" s="311"/>
      <c r="CTJ2" s="311"/>
      <c r="CTK2" s="311"/>
      <c r="CTL2" s="311"/>
      <c r="CTM2" s="311"/>
      <c r="CTN2" s="311"/>
      <c r="CTO2" s="311"/>
      <c r="CTP2" s="311"/>
      <c r="CTQ2" s="311"/>
      <c r="CTR2" s="311"/>
      <c r="CTS2" s="311"/>
      <c r="CTT2" s="311"/>
      <c r="CTU2" s="311"/>
      <c r="CTV2" s="311"/>
      <c r="CTW2" s="311"/>
      <c r="CTX2" s="311"/>
      <c r="CTY2" s="311"/>
      <c r="CTZ2" s="311"/>
      <c r="CUA2" s="311"/>
      <c r="CUB2" s="311"/>
      <c r="CUC2" s="311"/>
      <c r="CUD2" s="311"/>
      <c r="CUE2" s="311"/>
      <c r="CUF2" s="311"/>
      <c r="CUG2" s="311"/>
      <c r="CUH2" s="311"/>
      <c r="CUI2" s="311"/>
      <c r="CUJ2" s="311"/>
      <c r="CUK2" s="311"/>
      <c r="CUL2" s="311"/>
      <c r="CUM2" s="311"/>
      <c r="CUN2" s="311"/>
      <c r="CUO2" s="311"/>
      <c r="CUP2" s="311"/>
      <c r="CUQ2" s="311"/>
      <c r="CUR2" s="311"/>
      <c r="CUS2" s="311"/>
      <c r="CUT2" s="311"/>
      <c r="CUU2" s="311"/>
      <c r="CUV2" s="311"/>
      <c r="CUW2" s="311"/>
      <c r="CUX2" s="311"/>
      <c r="CUY2" s="311"/>
      <c r="CUZ2" s="311"/>
      <c r="CVA2" s="311"/>
      <c r="CVB2" s="311"/>
      <c r="CVC2" s="311"/>
      <c r="CVD2" s="311"/>
      <c r="CVE2" s="311"/>
      <c r="CVF2" s="311"/>
      <c r="CVG2" s="311"/>
      <c r="CVH2" s="311"/>
      <c r="CVI2" s="311"/>
      <c r="CVJ2" s="311"/>
      <c r="CVK2" s="311"/>
      <c r="CVL2" s="311"/>
      <c r="CVM2" s="311"/>
      <c r="CVN2" s="311"/>
      <c r="CVO2" s="311"/>
      <c r="CVP2" s="311"/>
      <c r="CVQ2" s="311"/>
      <c r="CVR2" s="311"/>
      <c r="CVS2" s="311"/>
      <c r="CVT2" s="311"/>
      <c r="CVU2" s="311"/>
      <c r="CVV2" s="311"/>
      <c r="CVW2" s="311"/>
      <c r="CVX2" s="311"/>
      <c r="CVY2" s="311"/>
      <c r="CVZ2" s="311"/>
      <c r="CWA2" s="311"/>
      <c r="CWB2" s="311"/>
      <c r="CWC2" s="311"/>
      <c r="CWD2" s="311"/>
      <c r="CWE2" s="311"/>
      <c r="CWF2" s="311"/>
      <c r="CWG2" s="311"/>
      <c r="CWH2" s="311"/>
      <c r="CWI2" s="311"/>
      <c r="CWJ2" s="311"/>
      <c r="CWK2" s="311"/>
      <c r="CWL2" s="311"/>
      <c r="CWM2" s="311"/>
      <c r="CWN2" s="311"/>
      <c r="CWO2" s="311"/>
      <c r="CWP2" s="311"/>
      <c r="CWQ2" s="311"/>
      <c r="CWR2" s="311"/>
      <c r="CWS2" s="311"/>
      <c r="CWT2" s="311"/>
      <c r="CWU2" s="311"/>
      <c r="CWV2" s="311"/>
      <c r="CWW2" s="311"/>
      <c r="CWX2" s="311"/>
      <c r="CWY2" s="311"/>
      <c r="CWZ2" s="311"/>
      <c r="CXA2" s="311"/>
      <c r="CXB2" s="311"/>
      <c r="CXC2" s="311"/>
      <c r="CXD2" s="311"/>
      <c r="CXE2" s="311"/>
      <c r="CXF2" s="311"/>
      <c r="CXG2" s="311"/>
      <c r="CXH2" s="311"/>
      <c r="CXI2" s="311"/>
      <c r="CXJ2" s="311"/>
      <c r="CXK2" s="311"/>
      <c r="CXL2" s="311"/>
      <c r="CXM2" s="311"/>
      <c r="CXN2" s="311"/>
      <c r="CXO2" s="311"/>
      <c r="CXP2" s="311"/>
      <c r="CXQ2" s="311"/>
      <c r="CXR2" s="311"/>
      <c r="CXS2" s="311"/>
      <c r="CXT2" s="311"/>
      <c r="CXU2" s="311"/>
      <c r="CXV2" s="311"/>
      <c r="CXW2" s="311"/>
      <c r="CXX2" s="311"/>
      <c r="CXY2" s="311"/>
      <c r="CXZ2" s="311"/>
      <c r="CYA2" s="311"/>
      <c r="CYB2" s="311"/>
      <c r="CYC2" s="311"/>
      <c r="CYD2" s="311"/>
      <c r="CYE2" s="311"/>
      <c r="CYF2" s="311"/>
      <c r="CYG2" s="311"/>
      <c r="CYH2" s="311"/>
      <c r="CYI2" s="311"/>
      <c r="CYJ2" s="311"/>
      <c r="CYK2" s="311"/>
      <c r="CYL2" s="311"/>
      <c r="CYM2" s="311"/>
      <c r="CYN2" s="311"/>
      <c r="CYO2" s="311"/>
      <c r="CYP2" s="311"/>
      <c r="CYQ2" s="311"/>
      <c r="CYR2" s="311"/>
      <c r="CYS2" s="311"/>
      <c r="CYT2" s="311"/>
      <c r="CYU2" s="311"/>
      <c r="CYV2" s="311"/>
      <c r="CYW2" s="311"/>
      <c r="CYX2" s="311"/>
      <c r="CYY2" s="311"/>
      <c r="CYZ2" s="311"/>
      <c r="CZA2" s="311"/>
      <c r="CZB2" s="311"/>
      <c r="CZC2" s="311"/>
      <c r="CZD2" s="311"/>
      <c r="CZE2" s="311"/>
      <c r="CZF2" s="311"/>
      <c r="CZG2" s="311"/>
      <c r="CZH2" s="311"/>
      <c r="CZI2" s="311"/>
      <c r="CZJ2" s="311"/>
      <c r="CZK2" s="311"/>
      <c r="CZL2" s="311"/>
      <c r="CZM2" s="311"/>
      <c r="CZN2" s="311"/>
      <c r="CZO2" s="311"/>
      <c r="CZP2" s="311"/>
      <c r="CZQ2" s="311"/>
      <c r="CZR2" s="311"/>
      <c r="CZS2" s="311"/>
      <c r="CZT2" s="311"/>
      <c r="CZU2" s="311"/>
      <c r="CZV2" s="311"/>
      <c r="CZW2" s="311"/>
      <c r="CZX2" s="311"/>
      <c r="CZY2" s="311"/>
      <c r="CZZ2" s="311"/>
      <c r="DAA2" s="311"/>
      <c r="DAB2" s="311"/>
      <c r="DAC2" s="311"/>
      <c r="DAD2" s="311"/>
      <c r="DAE2" s="311"/>
      <c r="DAF2" s="311"/>
      <c r="DAG2" s="311"/>
      <c r="DAH2" s="311"/>
      <c r="DAI2" s="311"/>
      <c r="DAJ2" s="311"/>
      <c r="DAK2" s="311"/>
      <c r="DAL2" s="311"/>
      <c r="DAM2" s="311"/>
      <c r="DAN2" s="311"/>
      <c r="DAO2" s="311"/>
      <c r="DAP2" s="311"/>
      <c r="DAQ2" s="311"/>
      <c r="DAR2" s="311"/>
      <c r="DAS2" s="311"/>
      <c r="DAT2" s="311"/>
      <c r="DAU2" s="311"/>
      <c r="DAV2" s="311"/>
      <c r="DAW2" s="311"/>
      <c r="DAX2" s="311"/>
      <c r="DAY2" s="311"/>
      <c r="DAZ2" s="311"/>
      <c r="DBA2" s="311"/>
      <c r="DBB2" s="311"/>
      <c r="DBC2" s="311"/>
      <c r="DBD2" s="311"/>
      <c r="DBE2" s="311"/>
      <c r="DBF2" s="311"/>
      <c r="DBG2" s="311"/>
      <c r="DBH2" s="311"/>
      <c r="DBI2" s="311"/>
      <c r="DBJ2" s="311"/>
      <c r="DBK2" s="311"/>
      <c r="DBL2" s="311"/>
      <c r="DBM2" s="311"/>
      <c r="DBN2" s="311"/>
      <c r="DBO2" s="311"/>
      <c r="DBP2" s="311"/>
      <c r="DBQ2" s="311"/>
      <c r="DBR2" s="311"/>
      <c r="DBS2" s="311"/>
      <c r="DBT2" s="311"/>
      <c r="DBU2" s="311"/>
      <c r="DBV2" s="311"/>
      <c r="DBW2" s="311"/>
      <c r="DBX2" s="311"/>
      <c r="DBY2" s="311"/>
      <c r="DBZ2" s="311"/>
      <c r="DCA2" s="311"/>
      <c r="DCB2" s="311"/>
      <c r="DCC2" s="311"/>
      <c r="DCD2" s="311"/>
      <c r="DCE2" s="311"/>
      <c r="DCF2" s="311"/>
      <c r="DCG2" s="311"/>
      <c r="DCH2" s="311"/>
      <c r="DCI2" s="311"/>
      <c r="DCJ2" s="311"/>
      <c r="DCK2" s="311"/>
      <c r="DCL2" s="311"/>
      <c r="DCM2" s="311"/>
      <c r="DCN2" s="311"/>
      <c r="DCO2" s="311"/>
      <c r="DCP2" s="311"/>
      <c r="DCQ2" s="311"/>
      <c r="DCR2" s="311"/>
      <c r="DCS2" s="311"/>
      <c r="DCT2" s="311"/>
      <c r="DCU2" s="311"/>
      <c r="DCV2" s="311"/>
      <c r="DCW2" s="311"/>
      <c r="DCX2" s="311"/>
      <c r="DCY2" s="311"/>
      <c r="DCZ2" s="311"/>
      <c r="DDA2" s="311"/>
      <c r="DDB2" s="311"/>
      <c r="DDC2" s="311"/>
      <c r="DDD2" s="311"/>
      <c r="DDE2" s="311"/>
      <c r="DDF2" s="311"/>
      <c r="DDG2" s="311"/>
      <c r="DDH2" s="311"/>
      <c r="DDI2" s="311"/>
      <c r="DDJ2" s="311"/>
      <c r="DDK2" s="311"/>
      <c r="DDL2" s="311"/>
      <c r="DDM2" s="311"/>
      <c r="DDN2" s="311"/>
      <c r="DDO2" s="311"/>
      <c r="DDP2" s="311"/>
      <c r="DDQ2" s="311"/>
      <c r="DDR2" s="311"/>
      <c r="DDS2" s="311"/>
      <c r="DDT2" s="311"/>
      <c r="DDU2" s="311"/>
      <c r="DDV2" s="311"/>
      <c r="DDW2" s="311"/>
      <c r="DDX2" s="311"/>
      <c r="DDY2" s="311"/>
      <c r="DDZ2" s="311"/>
      <c r="DEA2" s="311"/>
      <c r="DEB2" s="311"/>
      <c r="DEC2" s="311"/>
      <c r="DED2" s="311"/>
      <c r="DEE2" s="311"/>
      <c r="DEF2" s="311"/>
      <c r="DEG2" s="311"/>
      <c r="DEH2" s="311"/>
      <c r="DEI2" s="311"/>
      <c r="DEJ2" s="311"/>
      <c r="DEK2" s="311"/>
      <c r="DEL2" s="311"/>
      <c r="DEM2" s="311"/>
      <c r="DEN2" s="311"/>
      <c r="DEO2" s="311"/>
      <c r="DEP2" s="311"/>
      <c r="DEQ2" s="311"/>
      <c r="DER2" s="311"/>
      <c r="DES2" s="311"/>
      <c r="DET2" s="311"/>
      <c r="DEU2" s="311"/>
      <c r="DEV2" s="311"/>
      <c r="DEW2" s="311"/>
      <c r="DEX2" s="311"/>
      <c r="DEY2" s="311"/>
      <c r="DEZ2" s="311"/>
      <c r="DFA2" s="311"/>
      <c r="DFB2" s="311"/>
      <c r="DFC2" s="311"/>
      <c r="DFD2" s="311"/>
      <c r="DFE2" s="311"/>
      <c r="DFF2" s="311"/>
      <c r="DFG2" s="311"/>
      <c r="DFH2" s="311"/>
      <c r="DFI2" s="311"/>
      <c r="DFJ2" s="311"/>
      <c r="DFK2" s="311"/>
      <c r="DFL2" s="311"/>
      <c r="DFM2" s="311"/>
      <c r="DFN2" s="311"/>
      <c r="DFO2" s="311"/>
      <c r="DFP2" s="311"/>
      <c r="DFQ2" s="311"/>
      <c r="DFR2" s="311"/>
      <c r="DFS2" s="311"/>
      <c r="DFT2" s="311"/>
      <c r="DFU2" s="311"/>
      <c r="DFV2" s="311"/>
      <c r="DFW2" s="311"/>
      <c r="DFX2" s="311"/>
      <c r="DFY2" s="311"/>
      <c r="DFZ2" s="311"/>
      <c r="DGA2" s="311"/>
      <c r="DGB2" s="311"/>
      <c r="DGC2" s="311"/>
      <c r="DGD2" s="311"/>
      <c r="DGE2" s="311"/>
      <c r="DGF2" s="311"/>
      <c r="DGG2" s="311"/>
      <c r="DGH2" s="311"/>
      <c r="DGI2" s="311"/>
      <c r="DGJ2" s="311"/>
      <c r="DGK2" s="311"/>
      <c r="DGL2" s="311"/>
      <c r="DGM2" s="311"/>
      <c r="DGN2" s="311"/>
      <c r="DGO2" s="311"/>
      <c r="DGP2" s="311"/>
      <c r="DGQ2" s="311"/>
      <c r="DGR2" s="311"/>
      <c r="DGS2" s="311"/>
      <c r="DGT2" s="311"/>
      <c r="DGU2" s="311"/>
      <c r="DGV2" s="311"/>
      <c r="DGW2" s="311"/>
      <c r="DGX2" s="311"/>
      <c r="DGY2" s="311"/>
      <c r="DGZ2" s="311"/>
      <c r="DHA2" s="311"/>
      <c r="DHB2" s="311"/>
      <c r="DHC2" s="311"/>
      <c r="DHD2" s="311"/>
      <c r="DHE2" s="311"/>
      <c r="DHF2" s="311"/>
      <c r="DHG2" s="311"/>
      <c r="DHH2" s="311"/>
      <c r="DHI2" s="311"/>
      <c r="DHJ2" s="311"/>
      <c r="DHK2" s="311"/>
      <c r="DHL2" s="311"/>
      <c r="DHM2" s="311"/>
      <c r="DHN2" s="311"/>
      <c r="DHO2" s="311"/>
      <c r="DHP2" s="311"/>
      <c r="DHQ2" s="311"/>
      <c r="DHR2" s="311"/>
      <c r="DHS2" s="311"/>
      <c r="DHT2" s="311"/>
      <c r="DHU2" s="311"/>
      <c r="DHV2" s="311"/>
      <c r="DHW2" s="311"/>
      <c r="DHX2" s="311"/>
      <c r="DHY2" s="311"/>
      <c r="DHZ2" s="311"/>
      <c r="DIA2" s="311"/>
      <c r="DIB2" s="311"/>
      <c r="DIC2" s="311"/>
      <c r="DID2" s="311"/>
      <c r="DIE2" s="311"/>
      <c r="DIF2" s="311"/>
      <c r="DIG2" s="311"/>
      <c r="DIH2" s="311"/>
      <c r="DII2" s="311"/>
      <c r="DIJ2" s="311"/>
      <c r="DIK2" s="311"/>
      <c r="DIL2" s="311"/>
      <c r="DIM2" s="311"/>
      <c r="DIN2" s="311"/>
      <c r="DIO2" s="311"/>
      <c r="DIP2" s="311"/>
      <c r="DIQ2" s="311"/>
      <c r="DIR2" s="311"/>
      <c r="DIS2" s="311"/>
      <c r="DIT2" s="311"/>
      <c r="DIU2" s="311"/>
      <c r="DIV2" s="311"/>
      <c r="DIW2" s="311"/>
      <c r="DIX2" s="311"/>
      <c r="DIY2" s="311"/>
      <c r="DIZ2" s="311"/>
      <c r="DJA2" s="311"/>
      <c r="DJB2" s="311"/>
      <c r="DJC2" s="311"/>
      <c r="DJD2" s="311"/>
      <c r="DJE2" s="311"/>
      <c r="DJF2" s="311"/>
      <c r="DJG2" s="311"/>
      <c r="DJH2" s="311"/>
      <c r="DJI2" s="311"/>
      <c r="DJJ2" s="311"/>
      <c r="DJK2" s="311"/>
      <c r="DJL2" s="311"/>
      <c r="DJM2" s="311"/>
      <c r="DJN2" s="311"/>
      <c r="DJO2" s="311"/>
      <c r="DJP2" s="311"/>
      <c r="DJQ2" s="311"/>
      <c r="DJR2" s="311"/>
      <c r="DJS2" s="311"/>
      <c r="DJT2" s="311"/>
      <c r="DJU2" s="311"/>
      <c r="DJV2" s="311"/>
      <c r="DJW2" s="311"/>
      <c r="DJX2" s="311"/>
      <c r="DJY2" s="311"/>
      <c r="DJZ2" s="311"/>
      <c r="DKA2" s="311"/>
      <c r="DKB2" s="311"/>
      <c r="DKC2" s="311"/>
      <c r="DKD2" s="311"/>
      <c r="DKE2" s="311"/>
      <c r="DKF2" s="311"/>
      <c r="DKG2" s="311"/>
      <c r="DKH2" s="311"/>
      <c r="DKI2" s="311"/>
      <c r="DKJ2" s="311"/>
      <c r="DKK2" s="311"/>
      <c r="DKL2" s="311"/>
      <c r="DKM2" s="311"/>
      <c r="DKN2" s="311"/>
      <c r="DKO2" s="311"/>
      <c r="DKP2" s="311"/>
      <c r="DKQ2" s="311"/>
      <c r="DKR2" s="311"/>
      <c r="DKS2" s="311"/>
      <c r="DKT2" s="311"/>
      <c r="DKU2" s="311"/>
      <c r="DKV2" s="311"/>
      <c r="DKW2" s="311"/>
      <c r="DKX2" s="311"/>
      <c r="DKY2" s="311"/>
      <c r="DKZ2" s="311"/>
      <c r="DLA2" s="311"/>
      <c r="DLB2" s="311"/>
      <c r="DLC2" s="311"/>
      <c r="DLD2" s="311"/>
      <c r="DLE2" s="311"/>
      <c r="DLF2" s="311"/>
      <c r="DLG2" s="311"/>
      <c r="DLH2" s="311"/>
      <c r="DLI2" s="311"/>
      <c r="DLJ2" s="311"/>
      <c r="DLK2" s="311"/>
      <c r="DLL2" s="311"/>
      <c r="DLM2" s="311"/>
      <c r="DLN2" s="311"/>
      <c r="DLO2" s="311"/>
      <c r="DLP2" s="311"/>
      <c r="DLQ2" s="311"/>
      <c r="DLR2" s="311"/>
      <c r="DLS2" s="311"/>
      <c r="DLT2" s="311"/>
      <c r="DLU2" s="311"/>
      <c r="DLV2" s="311"/>
      <c r="DLW2" s="311"/>
      <c r="DLX2" s="311"/>
      <c r="DLY2" s="311"/>
      <c r="DLZ2" s="311"/>
      <c r="DMA2" s="311"/>
      <c r="DMB2" s="311"/>
      <c r="DMC2" s="311"/>
      <c r="DMD2" s="311"/>
      <c r="DME2" s="311"/>
      <c r="DMF2" s="311"/>
      <c r="DMG2" s="311"/>
      <c r="DMH2" s="311"/>
      <c r="DMI2" s="311"/>
      <c r="DMJ2" s="311"/>
      <c r="DMK2" s="311"/>
      <c r="DML2" s="311"/>
      <c r="DMM2" s="311"/>
      <c r="DMN2" s="311"/>
      <c r="DMO2" s="311"/>
      <c r="DMP2" s="311"/>
      <c r="DMQ2" s="311"/>
      <c r="DMR2" s="311"/>
      <c r="DMS2" s="311"/>
      <c r="DMT2" s="311"/>
      <c r="DMU2" s="311"/>
      <c r="DMV2" s="311"/>
      <c r="DMW2" s="311"/>
      <c r="DMX2" s="311"/>
      <c r="DMY2" s="311"/>
      <c r="DMZ2" s="311"/>
      <c r="DNA2" s="311"/>
      <c r="DNB2" s="311"/>
      <c r="DNC2" s="311"/>
      <c r="DND2" s="311"/>
      <c r="DNE2" s="311"/>
      <c r="DNF2" s="311"/>
      <c r="DNG2" s="311"/>
      <c r="DNH2" s="311"/>
      <c r="DNI2" s="311"/>
      <c r="DNJ2" s="311"/>
      <c r="DNK2" s="311"/>
      <c r="DNL2" s="311"/>
      <c r="DNM2" s="311"/>
      <c r="DNN2" s="311"/>
      <c r="DNO2" s="311"/>
      <c r="DNP2" s="311"/>
      <c r="DNQ2" s="311"/>
      <c r="DNR2" s="311"/>
      <c r="DNS2" s="311"/>
      <c r="DNT2" s="311"/>
      <c r="DNU2" s="311"/>
      <c r="DNV2" s="311"/>
      <c r="DNW2" s="311"/>
      <c r="DNX2" s="311"/>
      <c r="DNY2" s="311"/>
      <c r="DNZ2" s="311"/>
      <c r="DOA2" s="311"/>
      <c r="DOB2" s="311"/>
      <c r="DOC2" s="311"/>
      <c r="DOD2" s="311"/>
      <c r="DOE2" s="311"/>
      <c r="DOF2" s="311"/>
      <c r="DOG2" s="311"/>
      <c r="DOH2" s="311"/>
      <c r="DOI2" s="311"/>
      <c r="DOJ2" s="311"/>
      <c r="DOK2" s="311"/>
      <c r="DOL2" s="311"/>
      <c r="DOM2" s="311"/>
      <c r="DON2" s="311"/>
      <c r="DOO2" s="311"/>
      <c r="DOP2" s="311"/>
      <c r="DOQ2" s="311"/>
      <c r="DOR2" s="311"/>
      <c r="DOS2" s="311"/>
      <c r="DOT2" s="311"/>
      <c r="DOU2" s="311"/>
      <c r="DOV2" s="311"/>
      <c r="DOW2" s="311"/>
      <c r="DOX2" s="311"/>
      <c r="DOY2" s="311"/>
      <c r="DOZ2" s="311"/>
      <c r="DPA2" s="311"/>
      <c r="DPB2" s="311"/>
      <c r="DPC2" s="311"/>
      <c r="DPD2" s="311"/>
      <c r="DPE2" s="311"/>
      <c r="DPF2" s="311"/>
      <c r="DPG2" s="311"/>
      <c r="DPH2" s="311"/>
      <c r="DPI2" s="311"/>
      <c r="DPJ2" s="311"/>
      <c r="DPK2" s="311"/>
      <c r="DPL2" s="311"/>
      <c r="DPM2" s="311"/>
      <c r="DPN2" s="311"/>
      <c r="DPO2" s="311"/>
      <c r="DPP2" s="311"/>
      <c r="DPQ2" s="311"/>
      <c r="DPR2" s="311"/>
      <c r="DPS2" s="311"/>
      <c r="DPT2" s="311"/>
      <c r="DPU2" s="311"/>
      <c r="DPV2" s="311"/>
      <c r="DPW2" s="311"/>
      <c r="DPX2" s="311"/>
      <c r="DPY2" s="311"/>
      <c r="DPZ2" s="311"/>
      <c r="DQA2" s="311"/>
      <c r="DQB2" s="311"/>
      <c r="DQC2" s="311"/>
      <c r="DQD2" s="311"/>
      <c r="DQE2" s="311"/>
      <c r="DQF2" s="311"/>
      <c r="DQG2" s="311"/>
      <c r="DQH2" s="311"/>
      <c r="DQI2" s="311"/>
      <c r="DQJ2" s="311"/>
      <c r="DQK2" s="311"/>
      <c r="DQL2" s="311"/>
      <c r="DQM2" s="311"/>
      <c r="DQN2" s="311"/>
      <c r="DQO2" s="311"/>
      <c r="DQP2" s="311"/>
      <c r="DQQ2" s="311"/>
      <c r="DQR2" s="311"/>
      <c r="DQS2" s="311"/>
      <c r="DQT2" s="311"/>
      <c r="DQU2" s="311"/>
      <c r="DQV2" s="311"/>
      <c r="DQW2" s="311"/>
      <c r="DQX2" s="311"/>
      <c r="DQY2" s="311"/>
      <c r="DQZ2" s="311"/>
      <c r="DRA2" s="311"/>
      <c r="DRB2" s="311"/>
      <c r="DRC2" s="311"/>
      <c r="DRD2" s="311"/>
      <c r="DRE2" s="311"/>
      <c r="DRF2" s="311"/>
      <c r="DRG2" s="311"/>
      <c r="DRH2" s="311"/>
      <c r="DRI2" s="311"/>
      <c r="DRJ2" s="311"/>
      <c r="DRK2" s="311"/>
      <c r="DRL2" s="311"/>
      <c r="DRM2" s="311"/>
      <c r="DRN2" s="311"/>
      <c r="DRO2" s="311"/>
      <c r="DRP2" s="311"/>
      <c r="DRQ2" s="311"/>
      <c r="DRR2" s="311"/>
      <c r="DRS2" s="311"/>
      <c r="DRT2" s="311"/>
      <c r="DRU2" s="311"/>
      <c r="DRV2" s="311"/>
      <c r="DRW2" s="311"/>
      <c r="DRX2" s="311"/>
      <c r="DRY2" s="311"/>
      <c r="DRZ2" s="311"/>
      <c r="DSA2" s="311"/>
      <c r="DSB2" s="311"/>
      <c r="DSC2" s="311"/>
      <c r="DSD2" s="311"/>
      <c r="DSE2" s="311"/>
      <c r="DSF2" s="311"/>
      <c r="DSG2" s="311"/>
      <c r="DSH2" s="311"/>
      <c r="DSI2" s="311"/>
      <c r="DSJ2" s="311"/>
      <c r="DSK2" s="311"/>
      <c r="DSL2" s="311"/>
      <c r="DSM2" s="311"/>
      <c r="DSN2" s="311"/>
      <c r="DSO2" s="311"/>
      <c r="DSP2" s="311"/>
      <c r="DSQ2" s="311"/>
      <c r="DSR2" s="311"/>
      <c r="DSS2" s="311"/>
      <c r="DST2" s="311"/>
      <c r="DSU2" s="311"/>
      <c r="DSV2" s="311"/>
      <c r="DSW2" s="311"/>
      <c r="DSX2" s="311"/>
      <c r="DSY2" s="311"/>
      <c r="DSZ2" s="311"/>
      <c r="DTA2" s="311"/>
      <c r="DTB2" s="311"/>
      <c r="DTC2" s="311"/>
      <c r="DTD2" s="311"/>
      <c r="DTE2" s="311"/>
      <c r="DTF2" s="311"/>
      <c r="DTG2" s="311"/>
      <c r="DTH2" s="311"/>
      <c r="DTI2" s="311"/>
      <c r="DTJ2" s="311"/>
      <c r="DTK2" s="311"/>
      <c r="DTL2" s="311"/>
      <c r="DTM2" s="311"/>
      <c r="DTN2" s="311"/>
      <c r="DTO2" s="311"/>
      <c r="DTP2" s="311"/>
      <c r="DTQ2" s="311"/>
      <c r="DTR2" s="311"/>
      <c r="DTS2" s="311"/>
      <c r="DTT2" s="311"/>
      <c r="DTU2" s="311"/>
      <c r="DTV2" s="311"/>
      <c r="DTW2" s="311"/>
      <c r="DTX2" s="311"/>
      <c r="DTY2" s="311"/>
      <c r="DTZ2" s="311"/>
      <c r="DUA2" s="311"/>
      <c r="DUB2" s="311"/>
      <c r="DUC2" s="311"/>
      <c r="DUD2" s="311"/>
      <c r="DUE2" s="311"/>
      <c r="DUF2" s="311"/>
      <c r="DUG2" s="311"/>
      <c r="DUH2" s="311"/>
      <c r="DUI2" s="311"/>
      <c r="DUJ2" s="311"/>
      <c r="DUK2" s="311"/>
      <c r="DUL2" s="311"/>
      <c r="DUM2" s="311"/>
      <c r="DUN2" s="311"/>
      <c r="DUO2" s="311"/>
      <c r="DUP2" s="311"/>
      <c r="DUQ2" s="311"/>
      <c r="DUR2" s="311"/>
      <c r="DUS2" s="311"/>
      <c r="DUT2" s="311"/>
      <c r="DUU2" s="311"/>
      <c r="DUV2" s="311"/>
      <c r="DUW2" s="311"/>
      <c r="DUX2" s="311"/>
      <c r="DUY2" s="311"/>
      <c r="DUZ2" s="311"/>
      <c r="DVA2" s="311"/>
      <c r="DVB2" s="311"/>
      <c r="DVC2" s="311"/>
      <c r="DVD2" s="311"/>
      <c r="DVE2" s="311"/>
      <c r="DVF2" s="311"/>
      <c r="DVG2" s="311"/>
      <c r="DVH2" s="311"/>
      <c r="DVI2" s="311"/>
      <c r="DVJ2" s="311"/>
      <c r="DVK2" s="311"/>
      <c r="DVL2" s="311"/>
      <c r="DVM2" s="311"/>
      <c r="DVN2" s="311"/>
      <c r="DVO2" s="311"/>
      <c r="DVP2" s="311"/>
      <c r="DVQ2" s="311"/>
      <c r="DVR2" s="311"/>
      <c r="DVS2" s="311"/>
      <c r="DVT2" s="311"/>
      <c r="DVU2" s="311"/>
      <c r="DVV2" s="311"/>
      <c r="DVW2" s="311"/>
      <c r="DVX2" s="311"/>
      <c r="DVY2" s="311"/>
      <c r="DVZ2" s="311"/>
      <c r="DWA2" s="311"/>
      <c r="DWB2" s="311"/>
      <c r="DWC2" s="311"/>
      <c r="DWD2" s="311"/>
      <c r="DWE2" s="311"/>
      <c r="DWF2" s="311"/>
      <c r="DWG2" s="311"/>
      <c r="DWH2" s="311"/>
      <c r="DWI2" s="311"/>
      <c r="DWJ2" s="311"/>
      <c r="DWK2" s="311"/>
      <c r="DWL2" s="311"/>
      <c r="DWM2" s="311"/>
      <c r="DWN2" s="311"/>
      <c r="DWO2" s="311"/>
      <c r="DWP2" s="311"/>
      <c r="DWQ2" s="311"/>
      <c r="DWR2" s="311"/>
      <c r="DWS2" s="311"/>
      <c r="DWT2" s="311"/>
      <c r="DWU2" s="311"/>
      <c r="DWV2" s="311"/>
      <c r="DWW2" s="311"/>
      <c r="DWX2" s="311"/>
      <c r="DWY2" s="311"/>
      <c r="DWZ2" s="311"/>
      <c r="DXA2" s="311"/>
      <c r="DXB2" s="311"/>
      <c r="DXC2" s="311"/>
      <c r="DXD2" s="311"/>
      <c r="DXE2" s="311"/>
      <c r="DXF2" s="311"/>
      <c r="DXG2" s="311"/>
      <c r="DXH2" s="311"/>
      <c r="DXI2" s="311"/>
      <c r="DXJ2" s="311"/>
      <c r="DXK2" s="311"/>
      <c r="DXL2" s="311"/>
      <c r="DXM2" s="311"/>
      <c r="DXN2" s="311"/>
      <c r="DXO2" s="311"/>
      <c r="DXP2" s="311"/>
      <c r="DXQ2" s="311"/>
      <c r="DXR2" s="311"/>
      <c r="DXS2" s="311"/>
      <c r="DXT2" s="311"/>
      <c r="DXU2" s="311"/>
      <c r="DXV2" s="311"/>
      <c r="DXW2" s="311"/>
      <c r="DXX2" s="311"/>
      <c r="DXY2" s="311"/>
      <c r="DXZ2" s="311"/>
      <c r="DYA2" s="311"/>
      <c r="DYB2" s="311"/>
      <c r="DYC2" s="311"/>
      <c r="DYD2" s="311"/>
      <c r="DYE2" s="311"/>
      <c r="DYF2" s="311"/>
      <c r="DYG2" s="311"/>
      <c r="DYH2" s="311"/>
      <c r="DYI2" s="311"/>
      <c r="DYJ2" s="311"/>
      <c r="DYK2" s="311"/>
      <c r="DYL2" s="311"/>
      <c r="DYM2" s="311"/>
      <c r="DYN2" s="311"/>
      <c r="DYO2" s="311"/>
      <c r="DYP2" s="311"/>
      <c r="DYQ2" s="311"/>
      <c r="DYR2" s="311"/>
      <c r="DYS2" s="311"/>
      <c r="DYT2" s="311"/>
      <c r="DYU2" s="311"/>
      <c r="DYV2" s="311"/>
      <c r="DYW2" s="311"/>
      <c r="DYX2" s="311"/>
      <c r="DYY2" s="311"/>
      <c r="DYZ2" s="311"/>
      <c r="DZA2" s="311"/>
      <c r="DZB2" s="311"/>
      <c r="DZC2" s="311"/>
      <c r="DZD2" s="311"/>
      <c r="DZE2" s="311"/>
      <c r="DZF2" s="311"/>
      <c r="DZG2" s="311"/>
      <c r="DZH2" s="311"/>
      <c r="DZI2" s="311"/>
      <c r="DZJ2" s="311"/>
      <c r="DZK2" s="311"/>
      <c r="DZL2" s="311"/>
      <c r="DZM2" s="311"/>
      <c r="DZN2" s="311"/>
      <c r="DZO2" s="311"/>
      <c r="DZP2" s="311"/>
      <c r="DZQ2" s="311"/>
      <c r="DZR2" s="311"/>
      <c r="DZS2" s="311"/>
      <c r="DZT2" s="311"/>
      <c r="DZU2" s="311"/>
      <c r="DZV2" s="311"/>
      <c r="DZW2" s="311"/>
      <c r="DZX2" s="311"/>
      <c r="DZY2" s="311"/>
      <c r="DZZ2" s="311"/>
      <c r="EAA2" s="311"/>
      <c r="EAB2" s="311"/>
      <c r="EAC2" s="311"/>
      <c r="EAD2" s="311"/>
      <c r="EAE2" s="311"/>
      <c r="EAF2" s="311"/>
      <c r="EAG2" s="311"/>
      <c r="EAH2" s="311"/>
      <c r="EAI2" s="311"/>
      <c r="EAJ2" s="311"/>
      <c r="EAK2" s="311"/>
      <c r="EAL2" s="311"/>
      <c r="EAM2" s="311"/>
      <c r="EAN2" s="311"/>
      <c r="EAO2" s="311"/>
      <c r="EAP2" s="311"/>
      <c r="EAQ2" s="311"/>
      <c r="EAR2" s="311"/>
      <c r="EAS2" s="311"/>
      <c r="EAT2" s="311"/>
      <c r="EAU2" s="311"/>
      <c r="EAV2" s="311"/>
      <c r="EAW2" s="311"/>
      <c r="EAX2" s="311"/>
      <c r="EAY2" s="311"/>
      <c r="EAZ2" s="311"/>
      <c r="EBA2" s="311"/>
      <c r="EBB2" s="311"/>
      <c r="EBC2" s="311"/>
      <c r="EBD2" s="311"/>
      <c r="EBE2" s="311"/>
      <c r="EBF2" s="311"/>
      <c r="EBG2" s="311"/>
      <c r="EBH2" s="311"/>
      <c r="EBI2" s="311"/>
      <c r="EBJ2" s="311"/>
      <c r="EBK2" s="311"/>
      <c r="EBL2" s="311"/>
      <c r="EBM2" s="311"/>
      <c r="EBN2" s="311"/>
      <c r="EBO2" s="311"/>
      <c r="EBP2" s="311"/>
      <c r="EBQ2" s="311"/>
      <c r="EBR2" s="311"/>
      <c r="EBS2" s="311"/>
      <c r="EBT2" s="311"/>
      <c r="EBU2" s="311"/>
      <c r="EBV2" s="311"/>
      <c r="EBW2" s="311"/>
      <c r="EBX2" s="311"/>
      <c r="EBY2" s="311"/>
      <c r="EBZ2" s="311"/>
      <c r="ECA2" s="311"/>
      <c r="ECB2" s="311"/>
      <c r="ECC2" s="311"/>
      <c r="ECD2" s="311"/>
      <c r="ECE2" s="311"/>
      <c r="ECF2" s="311"/>
      <c r="ECG2" s="311"/>
      <c r="ECH2" s="311"/>
      <c r="ECI2" s="311"/>
      <c r="ECJ2" s="311"/>
      <c r="ECK2" s="311"/>
      <c r="ECL2" s="311"/>
      <c r="ECM2" s="311"/>
      <c r="ECN2" s="311"/>
      <c r="ECO2" s="311"/>
      <c r="ECP2" s="311"/>
      <c r="ECQ2" s="311"/>
      <c r="ECR2" s="311"/>
      <c r="ECS2" s="311"/>
      <c r="ECT2" s="311"/>
      <c r="ECU2" s="311"/>
      <c r="ECV2" s="311"/>
      <c r="ECW2" s="311"/>
      <c r="ECX2" s="311"/>
      <c r="ECY2" s="311"/>
      <c r="ECZ2" s="311"/>
      <c r="EDA2" s="311"/>
      <c r="EDB2" s="311"/>
      <c r="EDC2" s="311"/>
      <c r="EDD2" s="311"/>
      <c r="EDE2" s="311"/>
      <c r="EDF2" s="311"/>
      <c r="EDG2" s="311"/>
      <c r="EDH2" s="311"/>
      <c r="EDI2" s="311"/>
      <c r="EDJ2" s="311"/>
      <c r="EDK2" s="311"/>
      <c r="EDL2" s="311"/>
      <c r="EDM2" s="311"/>
      <c r="EDN2" s="311"/>
      <c r="EDO2" s="311"/>
      <c r="EDP2" s="311"/>
      <c r="EDQ2" s="311"/>
      <c r="EDR2" s="311"/>
      <c r="EDS2" s="311"/>
      <c r="EDT2" s="311"/>
      <c r="EDU2" s="311"/>
      <c r="EDV2" s="311"/>
      <c r="EDW2" s="311"/>
      <c r="EDX2" s="311"/>
      <c r="EDY2" s="311"/>
      <c r="EDZ2" s="311"/>
      <c r="EEA2" s="311"/>
      <c r="EEB2" s="311"/>
      <c r="EEC2" s="311"/>
      <c r="EED2" s="311"/>
      <c r="EEE2" s="311"/>
      <c r="EEF2" s="311"/>
      <c r="EEG2" s="311"/>
      <c r="EEH2" s="311"/>
      <c r="EEI2" s="311"/>
      <c r="EEJ2" s="311"/>
      <c r="EEK2" s="311"/>
      <c r="EEL2" s="311"/>
      <c r="EEM2" s="311"/>
      <c r="EEN2" s="311"/>
      <c r="EEO2" s="311"/>
      <c r="EEP2" s="311"/>
      <c r="EEQ2" s="311"/>
      <c r="EER2" s="311"/>
      <c r="EES2" s="311"/>
      <c r="EET2" s="311"/>
      <c r="EEU2" s="311"/>
      <c r="EEV2" s="311"/>
      <c r="EEW2" s="311"/>
      <c r="EEX2" s="311"/>
      <c r="EEY2" s="311"/>
      <c r="EEZ2" s="311"/>
      <c r="EFA2" s="311"/>
      <c r="EFB2" s="311"/>
      <c r="EFC2" s="311"/>
      <c r="EFD2" s="311"/>
      <c r="EFE2" s="311"/>
      <c r="EFF2" s="311"/>
      <c r="EFG2" s="311"/>
      <c r="EFH2" s="311"/>
      <c r="EFI2" s="311"/>
      <c r="EFJ2" s="311"/>
      <c r="EFK2" s="311"/>
      <c r="EFL2" s="311"/>
      <c r="EFM2" s="311"/>
      <c r="EFN2" s="311"/>
      <c r="EFO2" s="311"/>
      <c r="EFP2" s="311"/>
      <c r="EFQ2" s="311"/>
      <c r="EFR2" s="311"/>
      <c r="EFS2" s="311"/>
      <c r="EFT2" s="311"/>
      <c r="EFU2" s="311"/>
      <c r="EFV2" s="311"/>
      <c r="EFW2" s="311"/>
      <c r="EFX2" s="311"/>
      <c r="EFY2" s="311"/>
      <c r="EFZ2" s="311"/>
      <c r="EGA2" s="311"/>
      <c r="EGB2" s="311"/>
      <c r="EGC2" s="311"/>
      <c r="EGD2" s="311"/>
      <c r="EGE2" s="311"/>
      <c r="EGF2" s="311"/>
      <c r="EGG2" s="311"/>
      <c r="EGH2" s="311"/>
      <c r="EGI2" s="311"/>
      <c r="EGJ2" s="311"/>
      <c r="EGK2" s="311"/>
      <c r="EGL2" s="311"/>
      <c r="EGM2" s="311"/>
      <c r="EGN2" s="311"/>
      <c r="EGO2" s="311"/>
      <c r="EGP2" s="311"/>
      <c r="EGQ2" s="311"/>
      <c r="EGR2" s="311"/>
      <c r="EGS2" s="311"/>
      <c r="EGT2" s="311"/>
      <c r="EGU2" s="311"/>
      <c r="EGV2" s="311"/>
      <c r="EGW2" s="311"/>
      <c r="EGX2" s="311"/>
      <c r="EGY2" s="311"/>
      <c r="EGZ2" s="311"/>
      <c r="EHA2" s="311"/>
      <c r="EHB2" s="311"/>
      <c r="EHC2" s="311"/>
      <c r="EHD2" s="311"/>
      <c r="EHE2" s="311"/>
      <c r="EHF2" s="311"/>
      <c r="EHG2" s="311"/>
      <c r="EHH2" s="311"/>
      <c r="EHI2" s="311"/>
      <c r="EHJ2" s="311"/>
      <c r="EHK2" s="311"/>
      <c r="EHL2" s="311"/>
      <c r="EHM2" s="311"/>
      <c r="EHN2" s="311"/>
      <c r="EHO2" s="311"/>
      <c r="EHP2" s="311"/>
      <c r="EHQ2" s="311"/>
      <c r="EHR2" s="311"/>
      <c r="EHS2" s="311"/>
      <c r="EHT2" s="311"/>
      <c r="EHU2" s="311"/>
      <c r="EHV2" s="311"/>
      <c r="EHW2" s="311"/>
      <c r="EHX2" s="311"/>
      <c r="EHY2" s="311"/>
      <c r="EHZ2" s="311"/>
      <c r="EIA2" s="311"/>
      <c r="EIB2" s="311"/>
      <c r="EIC2" s="311"/>
      <c r="EID2" s="311"/>
      <c r="EIE2" s="311"/>
      <c r="EIF2" s="311"/>
      <c r="EIG2" s="311"/>
      <c r="EIH2" s="311"/>
      <c r="EII2" s="311"/>
      <c r="EIJ2" s="311"/>
      <c r="EIK2" s="311"/>
      <c r="EIL2" s="311"/>
      <c r="EIM2" s="311"/>
      <c r="EIN2" s="311"/>
      <c r="EIO2" s="311"/>
      <c r="EIP2" s="311"/>
      <c r="EIQ2" s="311"/>
      <c r="EIR2" s="311"/>
      <c r="EIS2" s="311"/>
      <c r="EIT2" s="311"/>
      <c r="EIU2" s="311"/>
      <c r="EIV2" s="311"/>
      <c r="EIW2" s="311"/>
      <c r="EIX2" s="311"/>
      <c r="EIY2" s="311"/>
      <c r="EIZ2" s="311"/>
      <c r="EJA2" s="311"/>
      <c r="EJB2" s="311"/>
      <c r="EJC2" s="311"/>
      <c r="EJD2" s="311"/>
      <c r="EJE2" s="311"/>
      <c r="EJF2" s="311"/>
      <c r="EJG2" s="311"/>
      <c r="EJH2" s="311"/>
      <c r="EJI2" s="311"/>
      <c r="EJJ2" s="311"/>
      <c r="EJK2" s="311"/>
      <c r="EJL2" s="311"/>
      <c r="EJM2" s="311"/>
      <c r="EJN2" s="311"/>
      <c r="EJO2" s="311"/>
      <c r="EJP2" s="311"/>
      <c r="EJQ2" s="311"/>
      <c r="EJR2" s="311"/>
      <c r="EJS2" s="311"/>
      <c r="EJT2" s="311"/>
      <c r="EJU2" s="311"/>
      <c r="EJV2" s="311"/>
      <c r="EJW2" s="311"/>
      <c r="EJX2" s="311"/>
      <c r="EJY2" s="311"/>
      <c r="EJZ2" s="311"/>
      <c r="EKA2" s="311"/>
      <c r="EKB2" s="311"/>
      <c r="EKC2" s="311"/>
      <c r="EKD2" s="311"/>
      <c r="EKE2" s="311"/>
      <c r="EKF2" s="311"/>
      <c r="EKG2" s="311"/>
      <c r="EKH2" s="311"/>
      <c r="EKI2" s="311"/>
      <c r="EKJ2" s="311"/>
      <c r="EKK2" s="311"/>
      <c r="EKL2" s="311"/>
      <c r="EKM2" s="311"/>
      <c r="EKN2" s="311"/>
      <c r="EKO2" s="311"/>
      <c r="EKP2" s="311"/>
      <c r="EKQ2" s="311"/>
      <c r="EKR2" s="311"/>
      <c r="EKS2" s="311"/>
      <c r="EKT2" s="311"/>
      <c r="EKU2" s="311"/>
      <c r="EKV2" s="311"/>
      <c r="EKW2" s="311"/>
      <c r="EKX2" s="311"/>
      <c r="EKY2" s="311"/>
      <c r="EKZ2" s="311"/>
      <c r="ELA2" s="311"/>
      <c r="ELB2" s="311"/>
      <c r="ELC2" s="311"/>
      <c r="ELD2" s="311"/>
      <c r="ELE2" s="311"/>
      <c r="ELF2" s="311"/>
      <c r="ELG2" s="311"/>
      <c r="ELH2" s="311"/>
      <c r="ELI2" s="311"/>
      <c r="ELJ2" s="311"/>
      <c r="ELK2" s="311"/>
      <c r="ELL2" s="311"/>
      <c r="ELM2" s="311"/>
      <c r="ELN2" s="311"/>
      <c r="ELO2" s="311"/>
      <c r="ELP2" s="311"/>
      <c r="ELQ2" s="311"/>
      <c r="ELR2" s="311"/>
      <c r="ELS2" s="311"/>
      <c r="ELT2" s="311"/>
      <c r="ELU2" s="311"/>
      <c r="ELV2" s="311"/>
      <c r="ELW2" s="311"/>
      <c r="ELX2" s="311"/>
      <c r="ELY2" s="311"/>
      <c r="ELZ2" s="311"/>
      <c r="EMA2" s="311"/>
      <c r="EMB2" s="311"/>
      <c r="EMC2" s="311"/>
      <c r="EMD2" s="311"/>
      <c r="EME2" s="311"/>
      <c r="EMF2" s="311"/>
      <c r="EMG2" s="311"/>
      <c r="EMH2" s="311"/>
      <c r="EMI2" s="311"/>
      <c r="EMJ2" s="311"/>
      <c r="EMK2" s="311"/>
      <c r="EML2" s="311"/>
      <c r="EMM2" s="311"/>
      <c r="EMN2" s="311"/>
      <c r="EMO2" s="311"/>
      <c r="EMP2" s="311"/>
      <c r="EMQ2" s="311"/>
      <c r="EMR2" s="311"/>
      <c r="EMS2" s="311"/>
      <c r="EMT2" s="311"/>
      <c r="EMU2" s="311"/>
      <c r="EMV2" s="311"/>
      <c r="EMW2" s="311"/>
      <c r="EMX2" s="311"/>
      <c r="EMY2" s="311"/>
      <c r="EMZ2" s="311"/>
      <c r="ENA2" s="311"/>
      <c r="ENB2" s="311"/>
      <c r="ENC2" s="311"/>
      <c r="END2" s="311"/>
      <c r="ENE2" s="311"/>
      <c r="ENF2" s="311"/>
      <c r="ENG2" s="311"/>
      <c r="ENH2" s="311"/>
      <c r="ENI2" s="311"/>
      <c r="ENJ2" s="311"/>
      <c r="ENK2" s="311"/>
      <c r="ENL2" s="311"/>
      <c r="ENM2" s="311"/>
      <c r="ENN2" s="311"/>
      <c r="ENO2" s="311"/>
      <c r="ENP2" s="311"/>
      <c r="ENQ2" s="311"/>
      <c r="ENR2" s="311"/>
      <c r="ENS2" s="311"/>
      <c r="ENT2" s="311"/>
      <c r="ENU2" s="311"/>
      <c r="ENV2" s="311"/>
      <c r="ENW2" s="311"/>
      <c r="ENX2" s="311"/>
      <c r="ENY2" s="311"/>
      <c r="ENZ2" s="311"/>
      <c r="EOA2" s="311"/>
      <c r="EOB2" s="311"/>
      <c r="EOC2" s="311"/>
      <c r="EOD2" s="311"/>
      <c r="EOE2" s="311"/>
      <c r="EOF2" s="311"/>
      <c r="EOG2" s="311"/>
      <c r="EOH2" s="311"/>
      <c r="EOI2" s="311"/>
      <c r="EOJ2" s="311"/>
      <c r="EOK2" s="311"/>
      <c r="EOL2" s="311"/>
      <c r="EOM2" s="311"/>
      <c r="EON2" s="311"/>
      <c r="EOO2" s="311"/>
      <c r="EOP2" s="311"/>
      <c r="EOQ2" s="311"/>
      <c r="EOR2" s="311"/>
      <c r="EOS2" s="311"/>
      <c r="EOT2" s="311"/>
      <c r="EOU2" s="311"/>
      <c r="EOV2" s="311"/>
      <c r="EOW2" s="311"/>
      <c r="EOX2" s="311"/>
      <c r="EOY2" s="311"/>
      <c r="EOZ2" s="311"/>
      <c r="EPA2" s="311"/>
      <c r="EPB2" s="311"/>
      <c r="EPC2" s="311"/>
      <c r="EPD2" s="311"/>
      <c r="EPE2" s="311"/>
      <c r="EPF2" s="311"/>
      <c r="EPG2" s="311"/>
      <c r="EPH2" s="311"/>
      <c r="EPI2" s="311"/>
      <c r="EPJ2" s="311"/>
      <c r="EPK2" s="311"/>
      <c r="EPL2" s="311"/>
      <c r="EPM2" s="311"/>
      <c r="EPN2" s="311"/>
      <c r="EPO2" s="311"/>
      <c r="EPP2" s="311"/>
      <c r="EPQ2" s="311"/>
      <c r="EPR2" s="311"/>
      <c r="EPS2" s="311"/>
      <c r="EPT2" s="311"/>
      <c r="EPU2" s="311"/>
      <c r="EPV2" s="311"/>
      <c r="EPW2" s="311"/>
      <c r="EPX2" s="311"/>
      <c r="EPY2" s="311"/>
      <c r="EPZ2" s="311"/>
      <c r="EQA2" s="311"/>
      <c r="EQB2" s="311"/>
      <c r="EQC2" s="311"/>
      <c r="EQD2" s="311"/>
      <c r="EQE2" s="311"/>
      <c r="EQF2" s="311"/>
      <c r="EQG2" s="311"/>
      <c r="EQH2" s="311"/>
      <c r="EQI2" s="311"/>
      <c r="EQJ2" s="311"/>
      <c r="EQK2" s="311"/>
      <c r="EQL2" s="311"/>
      <c r="EQM2" s="311"/>
      <c r="EQN2" s="311"/>
      <c r="EQO2" s="311"/>
      <c r="EQP2" s="311"/>
      <c r="EQQ2" s="311"/>
      <c r="EQR2" s="311"/>
      <c r="EQS2" s="311"/>
      <c r="EQT2" s="311"/>
      <c r="EQU2" s="311"/>
      <c r="EQV2" s="311"/>
      <c r="EQW2" s="311"/>
      <c r="EQX2" s="311"/>
      <c r="EQY2" s="311"/>
      <c r="EQZ2" s="311"/>
      <c r="ERA2" s="311"/>
      <c r="ERB2" s="311"/>
      <c r="ERC2" s="311"/>
      <c r="ERD2" s="311"/>
      <c r="ERE2" s="311"/>
      <c r="ERF2" s="311"/>
      <c r="ERG2" s="311"/>
      <c r="ERH2" s="311"/>
      <c r="ERI2" s="311"/>
      <c r="ERJ2" s="311"/>
      <c r="ERK2" s="311"/>
      <c r="ERL2" s="311"/>
      <c r="ERM2" s="311"/>
      <c r="ERN2" s="311"/>
      <c r="ERO2" s="311"/>
      <c r="ERP2" s="311"/>
      <c r="ERQ2" s="311"/>
      <c r="ERR2" s="311"/>
      <c r="ERS2" s="311"/>
      <c r="ERT2" s="311"/>
      <c r="ERU2" s="311"/>
      <c r="ERV2" s="311"/>
      <c r="ERW2" s="311"/>
      <c r="ERX2" s="311"/>
      <c r="ERY2" s="311"/>
      <c r="ERZ2" s="311"/>
      <c r="ESA2" s="311"/>
      <c r="ESB2" s="311"/>
      <c r="ESC2" s="311"/>
      <c r="ESD2" s="311"/>
      <c r="ESE2" s="311"/>
      <c r="ESF2" s="311"/>
      <c r="ESG2" s="311"/>
      <c r="ESH2" s="311"/>
      <c r="ESI2" s="311"/>
      <c r="ESJ2" s="311"/>
      <c r="ESK2" s="311"/>
      <c r="ESL2" s="311"/>
      <c r="ESM2" s="311"/>
      <c r="ESN2" s="311"/>
      <c r="ESO2" s="311"/>
      <c r="ESP2" s="311"/>
      <c r="ESQ2" s="311"/>
      <c r="ESR2" s="311"/>
      <c r="ESS2" s="311"/>
      <c r="EST2" s="311"/>
      <c r="ESU2" s="311"/>
      <c r="ESV2" s="311"/>
      <c r="ESW2" s="311"/>
      <c r="ESX2" s="311"/>
      <c r="ESY2" s="311"/>
      <c r="ESZ2" s="311"/>
      <c r="ETA2" s="311"/>
      <c r="ETB2" s="311"/>
      <c r="ETC2" s="311"/>
      <c r="ETD2" s="311"/>
      <c r="ETE2" s="311"/>
      <c r="ETF2" s="311"/>
      <c r="ETG2" s="311"/>
      <c r="ETH2" s="311"/>
      <c r="ETI2" s="311"/>
      <c r="ETJ2" s="311"/>
      <c r="ETK2" s="311"/>
      <c r="ETL2" s="311"/>
      <c r="ETM2" s="311"/>
      <c r="ETN2" s="311"/>
      <c r="ETO2" s="311"/>
      <c r="ETP2" s="311"/>
      <c r="ETQ2" s="311"/>
      <c r="ETR2" s="311"/>
      <c r="ETS2" s="311"/>
      <c r="ETT2" s="311"/>
      <c r="ETU2" s="311"/>
      <c r="ETV2" s="311"/>
      <c r="ETW2" s="311"/>
      <c r="ETX2" s="311"/>
      <c r="ETY2" s="311"/>
      <c r="ETZ2" s="311"/>
      <c r="EUA2" s="311"/>
      <c r="EUB2" s="311"/>
      <c r="EUC2" s="311"/>
      <c r="EUD2" s="311"/>
      <c r="EUE2" s="311"/>
      <c r="EUF2" s="311"/>
      <c r="EUG2" s="311"/>
      <c r="EUH2" s="311"/>
      <c r="EUI2" s="311"/>
      <c r="EUJ2" s="311"/>
      <c r="EUK2" s="311"/>
      <c r="EUL2" s="311"/>
      <c r="EUM2" s="311"/>
      <c r="EUN2" s="311"/>
      <c r="EUO2" s="311"/>
      <c r="EUP2" s="311"/>
      <c r="EUQ2" s="311"/>
      <c r="EUR2" s="311"/>
      <c r="EUS2" s="311"/>
      <c r="EUT2" s="311"/>
      <c r="EUU2" s="311"/>
      <c r="EUV2" s="311"/>
      <c r="EUW2" s="311"/>
      <c r="EUX2" s="311"/>
      <c r="EUY2" s="311"/>
      <c r="EUZ2" s="311"/>
      <c r="EVA2" s="311"/>
      <c r="EVB2" s="311"/>
      <c r="EVC2" s="311"/>
      <c r="EVD2" s="311"/>
      <c r="EVE2" s="311"/>
      <c r="EVF2" s="311"/>
      <c r="EVG2" s="311"/>
      <c r="EVH2" s="311"/>
      <c r="EVI2" s="311"/>
      <c r="EVJ2" s="311"/>
      <c r="EVK2" s="311"/>
      <c r="EVL2" s="311"/>
      <c r="EVM2" s="311"/>
      <c r="EVN2" s="311"/>
      <c r="EVO2" s="311"/>
      <c r="EVP2" s="311"/>
      <c r="EVQ2" s="311"/>
      <c r="EVR2" s="311"/>
      <c r="EVS2" s="311"/>
      <c r="EVT2" s="311"/>
      <c r="EVU2" s="311"/>
      <c r="EVV2" s="311"/>
      <c r="EVW2" s="311"/>
      <c r="EVX2" s="311"/>
      <c r="EVY2" s="311"/>
      <c r="EVZ2" s="311"/>
      <c r="EWA2" s="311"/>
      <c r="EWB2" s="311"/>
      <c r="EWC2" s="311"/>
      <c r="EWD2" s="311"/>
      <c r="EWE2" s="311"/>
      <c r="EWF2" s="311"/>
      <c r="EWG2" s="311"/>
      <c r="EWH2" s="311"/>
      <c r="EWI2" s="311"/>
      <c r="EWJ2" s="311"/>
      <c r="EWK2" s="311"/>
      <c r="EWL2" s="311"/>
      <c r="EWM2" s="311"/>
      <c r="EWN2" s="311"/>
      <c r="EWO2" s="311"/>
      <c r="EWP2" s="311"/>
      <c r="EWQ2" s="311"/>
      <c r="EWR2" s="311"/>
      <c r="EWS2" s="311"/>
      <c r="EWT2" s="311"/>
      <c r="EWU2" s="311"/>
      <c r="EWV2" s="311"/>
      <c r="EWW2" s="311"/>
      <c r="EWX2" s="311"/>
      <c r="EWY2" s="311"/>
      <c r="EWZ2" s="311"/>
      <c r="EXA2" s="311"/>
      <c r="EXB2" s="311"/>
      <c r="EXC2" s="311"/>
      <c r="EXD2" s="311"/>
      <c r="EXE2" s="311"/>
      <c r="EXF2" s="311"/>
      <c r="EXG2" s="311"/>
      <c r="EXH2" s="311"/>
      <c r="EXI2" s="311"/>
      <c r="EXJ2" s="311"/>
      <c r="EXK2" s="311"/>
      <c r="EXL2" s="311"/>
      <c r="EXM2" s="311"/>
      <c r="EXN2" s="311"/>
      <c r="EXO2" s="311"/>
      <c r="EXP2" s="311"/>
      <c r="EXQ2" s="311"/>
      <c r="EXR2" s="311"/>
      <c r="EXS2" s="311"/>
      <c r="EXT2" s="311"/>
      <c r="EXU2" s="311"/>
      <c r="EXV2" s="311"/>
      <c r="EXW2" s="311"/>
      <c r="EXX2" s="311"/>
      <c r="EXY2" s="311"/>
      <c r="EXZ2" s="311"/>
      <c r="EYA2" s="311"/>
      <c r="EYB2" s="311"/>
      <c r="EYC2" s="311"/>
      <c r="EYD2" s="311"/>
      <c r="EYE2" s="311"/>
      <c r="EYF2" s="311"/>
      <c r="EYG2" s="311"/>
      <c r="EYH2" s="311"/>
      <c r="EYI2" s="311"/>
      <c r="EYJ2" s="311"/>
      <c r="EYK2" s="311"/>
      <c r="EYL2" s="311"/>
      <c r="EYM2" s="311"/>
      <c r="EYN2" s="311"/>
      <c r="EYO2" s="311"/>
      <c r="EYP2" s="311"/>
      <c r="EYQ2" s="311"/>
      <c r="EYR2" s="311"/>
      <c r="EYS2" s="311"/>
      <c r="EYT2" s="311"/>
      <c r="EYU2" s="311"/>
      <c r="EYV2" s="311"/>
      <c r="EYW2" s="311"/>
      <c r="EYX2" s="311"/>
      <c r="EYY2" s="311"/>
      <c r="EYZ2" s="311"/>
      <c r="EZA2" s="311"/>
      <c r="EZB2" s="311"/>
      <c r="EZC2" s="311"/>
      <c r="EZD2" s="311"/>
      <c r="EZE2" s="311"/>
      <c r="EZF2" s="311"/>
      <c r="EZG2" s="311"/>
      <c r="EZH2" s="311"/>
      <c r="EZI2" s="311"/>
      <c r="EZJ2" s="311"/>
      <c r="EZK2" s="311"/>
      <c r="EZL2" s="311"/>
      <c r="EZM2" s="311"/>
      <c r="EZN2" s="311"/>
      <c r="EZO2" s="311"/>
      <c r="EZP2" s="311"/>
      <c r="EZQ2" s="311"/>
      <c r="EZR2" s="311"/>
      <c r="EZS2" s="311"/>
      <c r="EZT2" s="311"/>
      <c r="EZU2" s="311"/>
      <c r="EZV2" s="311"/>
      <c r="EZW2" s="311"/>
      <c r="EZX2" s="311"/>
      <c r="EZY2" s="311"/>
      <c r="EZZ2" s="311"/>
      <c r="FAA2" s="311"/>
      <c r="FAB2" s="311"/>
      <c r="FAC2" s="311"/>
      <c r="FAD2" s="311"/>
      <c r="FAE2" s="311"/>
      <c r="FAF2" s="311"/>
      <c r="FAG2" s="311"/>
      <c r="FAH2" s="311"/>
      <c r="FAI2" s="311"/>
      <c r="FAJ2" s="311"/>
      <c r="FAK2" s="311"/>
      <c r="FAL2" s="311"/>
      <c r="FAM2" s="311"/>
      <c r="FAN2" s="311"/>
      <c r="FAO2" s="311"/>
      <c r="FAP2" s="311"/>
      <c r="FAQ2" s="311"/>
      <c r="FAR2" s="311"/>
      <c r="FAS2" s="311"/>
      <c r="FAT2" s="311"/>
      <c r="FAU2" s="311"/>
      <c r="FAV2" s="311"/>
      <c r="FAW2" s="311"/>
      <c r="FAX2" s="311"/>
      <c r="FAY2" s="311"/>
      <c r="FAZ2" s="311"/>
      <c r="FBA2" s="311"/>
      <c r="FBB2" s="311"/>
      <c r="FBC2" s="311"/>
      <c r="FBD2" s="311"/>
      <c r="FBE2" s="311"/>
      <c r="FBF2" s="311"/>
      <c r="FBG2" s="311"/>
      <c r="FBH2" s="311"/>
      <c r="FBI2" s="311"/>
      <c r="FBJ2" s="311"/>
      <c r="FBK2" s="311"/>
      <c r="FBL2" s="311"/>
      <c r="FBM2" s="311"/>
      <c r="FBN2" s="311"/>
      <c r="FBO2" s="311"/>
      <c r="FBP2" s="311"/>
      <c r="FBQ2" s="311"/>
      <c r="FBR2" s="311"/>
      <c r="FBS2" s="311"/>
      <c r="FBT2" s="311"/>
      <c r="FBU2" s="311"/>
      <c r="FBV2" s="311"/>
      <c r="FBW2" s="311"/>
      <c r="FBX2" s="311"/>
      <c r="FBY2" s="311"/>
      <c r="FBZ2" s="311"/>
      <c r="FCA2" s="311"/>
      <c r="FCB2" s="311"/>
      <c r="FCC2" s="311"/>
      <c r="FCD2" s="311"/>
      <c r="FCE2" s="311"/>
      <c r="FCF2" s="311"/>
      <c r="FCG2" s="311"/>
      <c r="FCH2" s="311"/>
      <c r="FCI2" s="311"/>
      <c r="FCJ2" s="311"/>
      <c r="FCK2" s="311"/>
      <c r="FCL2" s="311"/>
      <c r="FCM2" s="311"/>
      <c r="FCN2" s="311"/>
      <c r="FCO2" s="311"/>
      <c r="FCP2" s="311"/>
      <c r="FCQ2" s="311"/>
      <c r="FCR2" s="311"/>
      <c r="FCS2" s="311"/>
      <c r="FCT2" s="311"/>
      <c r="FCU2" s="311"/>
      <c r="FCV2" s="311"/>
      <c r="FCW2" s="311"/>
      <c r="FCX2" s="311"/>
      <c r="FCY2" s="311"/>
      <c r="FCZ2" s="311"/>
      <c r="FDA2" s="311"/>
      <c r="FDB2" s="311"/>
      <c r="FDC2" s="311"/>
      <c r="FDD2" s="311"/>
      <c r="FDE2" s="311"/>
      <c r="FDF2" s="311"/>
      <c r="FDG2" s="311"/>
      <c r="FDH2" s="311"/>
      <c r="FDI2" s="311"/>
      <c r="FDJ2" s="311"/>
      <c r="FDK2" s="311"/>
      <c r="FDL2" s="311"/>
      <c r="FDM2" s="311"/>
      <c r="FDN2" s="311"/>
      <c r="FDO2" s="311"/>
      <c r="FDP2" s="311"/>
      <c r="FDQ2" s="311"/>
      <c r="FDR2" s="311"/>
      <c r="FDS2" s="311"/>
      <c r="FDT2" s="311"/>
      <c r="FDU2" s="311"/>
      <c r="FDV2" s="311"/>
      <c r="FDW2" s="311"/>
      <c r="FDX2" s="311"/>
      <c r="FDY2" s="311"/>
      <c r="FDZ2" s="311"/>
      <c r="FEA2" s="311"/>
      <c r="FEB2" s="311"/>
      <c r="FEC2" s="311"/>
      <c r="FED2" s="311"/>
      <c r="FEE2" s="311"/>
      <c r="FEF2" s="311"/>
      <c r="FEG2" s="311"/>
      <c r="FEH2" s="311"/>
      <c r="FEI2" s="311"/>
      <c r="FEJ2" s="311"/>
      <c r="FEK2" s="311"/>
      <c r="FEL2" s="311"/>
      <c r="FEM2" s="311"/>
      <c r="FEN2" s="311"/>
      <c r="FEO2" s="311"/>
      <c r="FEP2" s="311"/>
      <c r="FEQ2" s="311"/>
      <c r="FER2" s="311"/>
      <c r="FES2" s="311"/>
      <c r="FET2" s="311"/>
      <c r="FEU2" s="311"/>
      <c r="FEV2" s="311"/>
      <c r="FEW2" s="311"/>
      <c r="FEX2" s="311"/>
      <c r="FEY2" s="311"/>
      <c r="FEZ2" s="311"/>
      <c r="FFA2" s="311"/>
      <c r="FFB2" s="311"/>
      <c r="FFC2" s="311"/>
      <c r="FFD2" s="311"/>
      <c r="FFE2" s="311"/>
      <c r="FFF2" s="311"/>
      <c r="FFG2" s="311"/>
      <c r="FFH2" s="311"/>
      <c r="FFI2" s="311"/>
      <c r="FFJ2" s="311"/>
      <c r="FFK2" s="311"/>
      <c r="FFL2" s="311"/>
      <c r="FFM2" s="311"/>
      <c r="FFN2" s="311"/>
      <c r="FFO2" s="311"/>
      <c r="FFP2" s="311"/>
      <c r="FFQ2" s="311"/>
      <c r="FFR2" s="311"/>
      <c r="FFS2" s="311"/>
      <c r="FFT2" s="311"/>
      <c r="FFU2" s="311"/>
      <c r="FFV2" s="311"/>
      <c r="FFW2" s="311"/>
      <c r="FFX2" s="311"/>
      <c r="FFY2" s="311"/>
      <c r="FFZ2" s="311"/>
      <c r="FGA2" s="311"/>
      <c r="FGB2" s="311"/>
      <c r="FGC2" s="311"/>
      <c r="FGD2" s="311"/>
      <c r="FGE2" s="311"/>
      <c r="FGF2" s="311"/>
      <c r="FGG2" s="311"/>
      <c r="FGH2" s="311"/>
      <c r="FGI2" s="311"/>
      <c r="FGJ2" s="311"/>
      <c r="FGK2" s="311"/>
      <c r="FGL2" s="311"/>
      <c r="FGM2" s="311"/>
      <c r="FGN2" s="311"/>
      <c r="FGO2" s="311"/>
      <c r="FGP2" s="311"/>
      <c r="FGQ2" s="311"/>
      <c r="FGR2" s="311"/>
      <c r="FGS2" s="311"/>
      <c r="FGT2" s="311"/>
      <c r="FGU2" s="311"/>
      <c r="FGV2" s="311"/>
      <c r="FGW2" s="311"/>
      <c r="FGX2" s="311"/>
      <c r="FGY2" s="311"/>
      <c r="FGZ2" s="311"/>
      <c r="FHA2" s="311"/>
      <c r="FHB2" s="311"/>
      <c r="FHC2" s="311"/>
      <c r="FHD2" s="311"/>
      <c r="FHE2" s="311"/>
      <c r="FHF2" s="311"/>
      <c r="FHG2" s="311"/>
      <c r="FHH2" s="311"/>
      <c r="FHI2" s="311"/>
      <c r="FHJ2" s="311"/>
      <c r="FHK2" s="311"/>
      <c r="FHL2" s="311"/>
      <c r="FHM2" s="311"/>
      <c r="FHN2" s="311"/>
      <c r="FHO2" s="311"/>
      <c r="FHP2" s="311"/>
      <c r="FHQ2" s="311"/>
      <c r="FHR2" s="311"/>
      <c r="FHS2" s="311"/>
      <c r="FHT2" s="311"/>
      <c r="FHU2" s="311"/>
      <c r="FHV2" s="311"/>
      <c r="FHW2" s="311"/>
      <c r="FHX2" s="311"/>
      <c r="FHY2" s="311"/>
      <c r="FHZ2" s="311"/>
      <c r="FIA2" s="311"/>
      <c r="FIB2" s="311"/>
      <c r="FIC2" s="311"/>
      <c r="FID2" s="311"/>
      <c r="FIE2" s="311"/>
      <c r="FIF2" s="311"/>
      <c r="FIG2" s="311"/>
      <c r="FIH2" s="311"/>
      <c r="FII2" s="311"/>
      <c r="FIJ2" s="311"/>
      <c r="FIK2" s="311"/>
      <c r="FIL2" s="311"/>
      <c r="FIM2" s="311"/>
      <c r="FIN2" s="311"/>
      <c r="FIO2" s="311"/>
      <c r="FIP2" s="311"/>
      <c r="FIQ2" s="311"/>
      <c r="FIR2" s="311"/>
      <c r="FIS2" s="311"/>
      <c r="FIT2" s="311"/>
      <c r="FIU2" s="311"/>
      <c r="FIV2" s="311"/>
      <c r="FIW2" s="311"/>
      <c r="FIX2" s="311"/>
      <c r="FIY2" s="311"/>
      <c r="FIZ2" s="311"/>
      <c r="FJA2" s="311"/>
      <c r="FJB2" s="311"/>
      <c r="FJC2" s="311"/>
      <c r="FJD2" s="311"/>
      <c r="FJE2" s="311"/>
      <c r="FJF2" s="311"/>
      <c r="FJG2" s="311"/>
      <c r="FJH2" s="311"/>
      <c r="FJI2" s="311"/>
      <c r="FJJ2" s="311"/>
      <c r="FJK2" s="311"/>
      <c r="FJL2" s="311"/>
      <c r="FJM2" s="311"/>
      <c r="FJN2" s="311"/>
      <c r="FJO2" s="311"/>
      <c r="FJP2" s="311"/>
      <c r="FJQ2" s="311"/>
      <c r="FJR2" s="311"/>
      <c r="FJS2" s="311"/>
      <c r="FJT2" s="311"/>
      <c r="FJU2" s="311"/>
      <c r="FJV2" s="311"/>
      <c r="FJW2" s="311"/>
      <c r="FJX2" s="311"/>
      <c r="FJY2" s="311"/>
      <c r="FJZ2" s="311"/>
      <c r="FKA2" s="311"/>
      <c r="FKB2" s="311"/>
      <c r="FKC2" s="311"/>
      <c r="FKD2" s="311"/>
      <c r="FKE2" s="311"/>
      <c r="FKF2" s="311"/>
      <c r="FKG2" s="311"/>
      <c r="FKH2" s="311"/>
      <c r="FKI2" s="311"/>
      <c r="FKJ2" s="311"/>
      <c r="FKK2" s="311"/>
      <c r="FKL2" s="311"/>
      <c r="FKM2" s="311"/>
      <c r="FKN2" s="311"/>
      <c r="FKO2" s="311"/>
      <c r="FKP2" s="311"/>
      <c r="FKQ2" s="311"/>
      <c r="FKR2" s="311"/>
      <c r="FKS2" s="311"/>
      <c r="FKT2" s="311"/>
      <c r="FKU2" s="311"/>
      <c r="FKV2" s="311"/>
      <c r="FKW2" s="311"/>
      <c r="FKX2" s="311"/>
      <c r="FKY2" s="311"/>
      <c r="FKZ2" s="311"/>
      <c r="FLA2" s="311"/>
      <c r="FLB2" s="311"/>
      <c r="FLC2" s="311"/>
      <c r="FLD2" s="311"/>
      <c r="FLE2" s="311"/>
      <c r="FLF2" s="311"/>
      <c r="FLG2" s="311"/>
      <c r="FLH2" s="311"/>
      <c r="FLI2" s="311"/>
      <c r="FLJ2" s="311"/>
      <c r="FLK2" s="311"/>
      <c r="FLL2" s="311"/>
      <c r="FLM2" s="311"/>
      <c r="FLN2" s="311"/>
      <c r="FLO2" s="311"/>
      <c r="FLP2" s="311"/>
      <c r="FLQ2" s="311"/>
      <c r="FLR2" s="311"/>
      <c r="FLS2" s="311"/>
      <c r="FLT2" s="311"/>
      <c r="FLU2" s="311"/>
      <c r="FLV2" s="311"/>
      <c r="FLW2" s="311"/>
      <c r="FLX2" s="311"/>
      <c r="FLY2" s="311"/>
      <c r="FLZ2" s="311"/>
      <c r="FMA2" s="311"/>
      <c r="FMB2" s="311"/>
      <c r="FMC2" s="311"/>
      <c r="FMD2" s="311"/>
      <c r="FME2" s="311"/>
      <c r="FMF2" s="311"/>
      <c r="FMG2" s="311"/>
      <c r="FMH2" s="311"/>
      <c r="FMI2" s="311"/>
      <c r="FMJ2" s="311"/>
      <c r="FMK2" s="311"/>
      <c r="FML2" s="311"/>
      <c r="FMM2" s="311"/>
      <c r="FMN2" s="311"/>
      <c r="FMO2" s="311"/>
      <c r="FMP2" s="311"/>
      <c r="FMQ2" s="311"/>
      <c r="FMR2" s="311"/>
      <c r="FMS2" s="311"/>
      <c r="FMT2" s="311"/>
      <c r="FMU2" s="311"/>
      <c r="FMV2" s="311"/>
      <c r="FMW2" s="311"/>
      <c r="FMX2" s="311"/>
      <c r="FMY2" s="311"/>
      <c r="FMZ2" s="311"/>
      <c r="FNA2" s="311"/>
      <c r="FNB2" s="311"/>
      <c r="FNC2" s="311"/>
      <c r="FND2" s="311"/>
      <c r="FNE2" s="311"/>
      <c r="FNF2" s="311"/>
      <c r="FNG2" s="311"/>
      <c r="FNH2" s="311"/>
      <c r="FNI2" s="311"/>
      <c r="FNJ2" s="311"/>
      <c r="FNK2" s="311"/>
      <c r="FNL2" s="311"/>
      <c r="FNM2" s="311"/>
      <c r="FNN2" s="311"/>
      <c r="FNO2" s="311"/>
      <c r="FNP2" s="311"/>
      <c r="FNQ2" s="311"/>
      <c r="FNR2" s="311"/>
      <c r="FNS2" s="311"/>
      <c r="FNT2" s="311"/>
      <c r="FNU2" s="311"/>
      <c r="FNV2" s="311"/>
      <c r="FNW2" s="311"/>
      <c r="FNX2" s="311"/>
      <c r="FNY2" s="311"/>
      <c r="FNZ2" s="311"/>
      <c r="FOA2" s="311"/>
      <c r="FOB2" s="311"/>
      <c r="FOC2" s="311"/>
      <c r="FOD2" s="311"/>
      <c r="FOE2" s="311"/>
      <c r="FOF2" s="311"/>
      <c r="FOG2" s="311"/>
      <c r="FOH2" s="311"/>
      <c r="FOI2" s="311"/>
      <c r="FOJ2" s="311"/>
      <c r="FOK2" s="311"/>
      <c r="FOL2" s="311"/>
      <c r="FOM2" s="311"/>
      <c r="FON2" s="311"/>
      <c r="FOO2" s="311"/>
      <c r="FOP2" s="311"/>
      <c r="FOQ2" s="311"/>
      <c r="FOR2" s="311"/>
      <c r="FOS2" s="311"/>
      <c r="FOT2" s="311"/>
      <c r="FOU2" s="311"/>
      <c r="FOV2" s="311"/>
      <c r="FOW2" s="311"/>
      <c r="FOX2" s="311"/>
      <c r="FOY2" s="311"/>
      <c r="FOZ2" s="311"/>
      <c r="FPA2" s="311"/>
      <c r="FPB2" s="311"/>
      <c r="FPC2" s="311"/>
      <c r="FPD2" s="311"/>
      <c r="FPE2" s="311"/>
      <c r="FPF2" s="311"/>
      <c r="FPG2" s="311"/>
      <c r="FPH2" s="311"/>
      <c r="FPI2" s="311"/>
      <c r="FPJ2" s="311"/>
      <c r="FPK2" s="311"/>
      <c r="FPL2" s="311"/>
      <c r="FPM2" s="311"/>
      <c r="FPN2" s="311"/>
      <c r="FPO2" s="311"/>
      <c r="FPP2" s="311"/>
      <c r="FPQ2" s="311"/>
      <c r="FPR2" s="311"/>
      <c r="FPS2" s="311"/>
      <c r="FPT2" s="311"/>
      <c r="FPU2" s="311"/>
      <c r="FPV2" s="311"/>
      <c r="FPW2" s="311"/>
      <c r="FPX2" s="311"/>
      <c r="FPY2" s="311"/>
      <c r="FPZ2" s="311"/>
      <c r="FQA2" s="311"/>
      <c r="FQB2" s="311"/>
      <c r="FQC2" s="311"/>
      <c r="FQD2" s="311"/>
      <c r="FQE2" s="311"/>
      <c r="FQF2" s="311"/>
      <c r="FQG2" s="311"/>
      <c r="FQH2" s="311"/>
      <c r="FQI2" s="311"/>
      <c r="FQJ2" s="311"/>
      <c r="FQK2" s="311"/>
      <c r="FQL2" s="311"/>
      <c r="FQM2" s="311"/>
      <c r="FQN2" s="311"/>
      <c r="FQO2" s="311"/>
      <c r="FQP2" s="311"/>
      <c r="FQQ2" s="311"/>
      <c r="FQR2" s="311"/>
      <c r="FQS2" s="311"/>
      <c r="FQT2" s="311"/>
      <c r="FQU2" s="311"/>
      <c r="FQV2" s="311"/>
      <c r="FQW2" s="311"/>
      <c r="FQX2" s="311"/>
      <c r="FQY2" s="311"/>
      <c r="FQZ2" s="311"/>
      <c r="FRA2" s="311"/>
      <c r="FRB2" s="311"/>
      <c r="FRC2" s="311"/>
      <c r="FRD2" s="311"/>
      <c r="FRE2" s="311"/>
      <c r="FRF2" s="311"/>
      <c r="FRG2" s="311"/>
      <c r="FRH2" s="311"/>
      <c r="FRI2" s="311"/>
      <c r="FRJ2" s="311"/>
      <c r="FRK2" s="311"/>
      <c r="FRL2" s="311"/>
      <c r="FRM2" s="311"/>
      <c r="FRN2" s="311"/>
      <c r="FRO2" s="311"/>
      <c r="FRP2" s="311"/>
      <c r="FRQ2" s="311"/>
      <c r="FRR2" s="311"/>
      <c r="FRS2" s="311"/>
      <c r="FRT2" s="311"/>
      <c r="FRU2" s="311"/>
      <c r="FRV2" s="311"/>
      <c r="FRW2" s="311"/>
      <c r="FRX2" s="311"/>
      <c r="FRY2" s="311"/>
      <c r="FRZ2" s="311"/>
      <c r="FSA2" s="311"/>
      <c r="FSB2" s="311"/>
      <c r="FSC2" s="311"/>
      <c r="FSD2" s="311"/>
      <c r="FSE2" s="311"/>
      <c r="FSF2" s="311"/>
      <c r="FSG2" s="311"/>
      <c r="FSH2" s="311"/>
      <c r="FSI2" s="311"/>
      <c r="FSJ2" s="311"/>
      <c r="FSK2" s="311"/>
      <c r="FSL2" s="311"/>
      <c r="FSM2" s="311"/>
      <c r="FSN2" s="311"/>
      <c r="FSO2" s="311"/>
      <c r="FSP2" s="311"/>
      <c r="FSQ2" s="311"/>
      <c r="FSR2" s="311"/>
      <c r="FSS2" s="311"/>
      <c r="FST2" s="311"/>
      <c r="FSU2" s="311"/>
      <c r="FSV2" s="311"/>
      <c r="FSW2" s="311"/>
      <c r="FSX2" s="311"/>
      <c r="FSY2" s="311"/>
      <c r="FSZ2" s="311"/>
      <c r="FTA2" s="311"/>
      <c r="FTB2" s="311"/>
      <c r="FTC2" s="311"/>
      <c r="FTD2" s="311"/>
      <c r="FTE2" s="311"/>
      <c r="FTF2" s="311"/>
      <c r="FTG2" s="311"/>
      <c r="FTH2" s="311"/>
      <c r="FTI2" s="311"/>
      <c r="FTJ2" s="311"/>
      <c r="FTK2" s="311"/>
      <c r="FTL2" s="311"/>
      <c r="FTM2" s="311"/>
      <c r="FTN2" s="311"/>
      <c r="FTO2" s="311"/>
      <c r="FTP2" s="311"/>
      <c r="FTQ2" s="311"/>
      <c r="FTR2" s="311"/>
      <c r="FTS2" s="311"/>
      <c r="FTT2" s="311"/>
      <c r="FTU2" s="311"/>
      <c r="FTV2" s="311"/>
      <c r="FTW2" s="311"/>
      <c r="FTX2" s="311"/>
      <c r="FTY2" s="311"/>
      <c r="FTZ2" s="311"/>
      <c r="FUA2" s="311"/>
      <c r="FUB2" s="311"/>
      <c r="FUC2" s="311"/>
      <c r="FUD2" s="311"/>
      <c r="FUE2" s="311"/>
      <c r="FUF2" s="311"/>
      <c r="FUG2" s="311"/>
      <c r="FUH2" s="311"/>
      <c r="FUI2" s="311"/>
      <c r="FUJ2" s="311"/>
      <c r="FUK2" s="311"/>
      <c r="FUL2" s="311"/>
      <c r="FUM2" s="311"/>
      <c r="FUN2" s="311"/>
      <c r="FUO2" s="311"/>
      <c r="FUP2" s="311"/>
      <c r="FUQ2" s="311"/>
      <c r="FUR2" s="311"/>
      <c r="FUS2" s="311"/>
      <c r="FUT2" s="311"/>
      <c r="FUU2" s="311"/>
      <c r="FUV2" s="311"/>
      <c r="FUW2" s="311"/>
      <c r="FUX2" s="311"/>
      <c r="FUY2" s="311"/>
      <c r="FUZ2" s="311"/>
      <c r="FVA2" s="311"/>
      <c r="FVB2" s="311"/>
      <c r="FVC2" s="311"/>
      <c r="FVD2" s="311"/>
      <c r="FVE2" s="311"/>
      <c r="FVF2" s="311"/>
      <c r="FVG2" s="311"/>
      <c r="FVH2" s="311"/>
      <c r="FVI2" s="311"/>
      <c r="FVJ2" s="311"/>
      <c r="FVK2" s="311"/>
      <c r="FVL2" s="311"/>
      <c r="FVM2" s="311"/>
      <c r="FVN2" s="311"/>
      <c r="FVO2" s="311"/>
      <c r="FVP2" s="311"/>
      <c r="FVQ2" s="311"/>
      <c r="FVR2" s="311"/>
      <c r="FVS2" s="311"/>
      <c r="FVT2" s="311"/>
      <c r="FVU2" s="311"/>
      <c r="FVV2" s="311"/>
      <c r="FVW2" s="311"/>
      <c r="FVX2" s="311"/>
      <c r="FVY2" s="311"/>
      <c r="FVZ2" s="311"/>
      <c r="FWA2" s="311"/>
      <c r="FWB2" s="311"/>
      <c r="FWC2" s="311"/>
      <c r="FWD2" s="311"/>
      <c r="FWE2" s="311"/>
      <c r="FWF2" s="311"/>
      <c r="FWG2" s="311"/>
      <c r="FWH2" s="311"/>
      <c r="FWI2" s="311"/>
      <c r="FWJ2" s="311"/>
      <c r="FWK2" s="311"/>
      <c r="FWL2" s="311"/>
      <c r="FWM2" s="311"/>
      <c r="FWN2" s="311"/>
      <c r="FWO2" s="311"/>
      <c r="FWP2" s="311"/>
      <c r="FWQ2" s="311"/>
      <c r="FWR2" s="311"/>
      <c r="FWS2" s="311"/>
      <c r="FWT2" s="311"/>
      <c r="FWU2" s="311"/>
      <c r="FWV2" s="311"/>
      <c r="FWW2" s="311"/>
      <c r="FWX2" s="311"/>
      <c r="FWY2" s="311"/>
      <c r="FWZ2" s="311"/>
      <c r="FXA2" s="311"/>
      <c r="FXB2" s="311"/>
      <c r="FXC2" s="311"/>
      <c r="FXD2" s="311"/>
      <c r="FXE2" s="311"/>
      <c r="FXF2" s="311"/>
      <c r="FXG2" s="311"/>
      <c r="FXH2" s="311"/>
      <c r="FXI2" s="311"/>
      <c r="FXJ2" s="311"/>
      <c r="FXK2" s="311"/>
      <c r="FXL2" s="311"/>
      <c r="FXM2" s="311"/>
      <c r="FXN2" s="311"/>
      <c r="FXO2" s="311"/>
      <c r="FXP2" s="311"/>
      <c r="FXQ2" s="311"/>
      <c r="FXR2" s="311"/>
      <c r="FXS2" s="311"/>
      <c r="FXT2" s="311"/>
      <c r="FXU2" s="311"/>
      <c r="FXV2" s="311"/>
      <c r="FXW2" s="311"/>
      <c r="FXX2" s="311"/>
      <c r="FXY2" s="311"/>
      <c r="FXZ2" s="311"/>
      <c r="FYA2" s="311"/>
      <c r="FYB2" s="311"/>
      <c r="FYC2" s="311"/>
      <c r="FYD2" s="311"/>
      <c r="FYE2" s="311"/>
      <c r="FYF2" s="311"/>
      <c r="FYG2" s="311"/>
      <c r="FYH2" s="311"/>
      <c r="FYI2" s="311"/>
      <c r="FYJ2" s="311"/>
      <c r="FYK2" s="311"/>
      <c r="FYL2" s="311"/>
      <c r="FYM2" s="311"/>
      <c r="FYN2" s="311"/>
      <c r="FYO2" s="311"/>
      <c r="FYP2" s="311"/>
      <c r="FYQ2" s="311"/>
      <c r="FYR2" s="311"/>
      <c r="FYS2" s="311"/>
      <c r="FYT2" s="311"/>
      <c r="FYU2" s="311"/>
      <c r="FYV2" s="311"/>
      <c r="FYW2" s="311"/>
      <c r="FYX2" s="311"/>
      <c r="FYY2" s="311"/>
      <c r="FYZ2" s="311"/>
      <c r="FZA2" s="311"/>
      <c r="FZB2" s="311"/>
      <c r="FZC2" s="311"/>
      <c r="FZD2" s="311"/>
      <c r="FZE2" s="311"/>
      <c r="FZF2" s="311"/>
      <c r="FZG2" s="311"/>
      <c r="FZH2" s="311"/>
      <c r="FZI2" s="311"/>
      <c r="FZJ2" s="311"/>
      <c r="FZK2" s="311"/>
      <c r="FZL2" s="311"/>
      <c r="FZM2" s="311"/>
      <c r="FZN2" s="311"/>
      <c r="FZO2" s="311"/>
      <c r="FZP2" s="311"/>
      <c r="FZQ2" s="311"/>
      <c r="FZR2" s="311"/>
      <c r="FZS2" s="311"/>
      <c r="FZT2" s="311"/>
      <c r="FZU2" s="311"/>
      <c r="FZV2" s="311"/>
      <c r="FZW2" s="311"/>
      <c r="FZX2" s="311"/>
      <c r="FZY2" s="311"/>
      <c r="FZZ2" s="311"/>
      <c r="GAA2" s="311"/>
      <c r="GAB2" s="311"/>
      <c r="GAC2" s="311"/>
      <c r="GAD2" s="311"/>
      <c r="GAE2" s="311"/>
      <c r="GAF2" s="311"/>
      <c r="GAG2" s="311"/>
      <c r="GAH2" s="311"/>
      <c r="GAI2" s="311"/>
      <c r="GAJ2" s="311"/>
      <c r="GAK2" s="311"/>
      <c r="GAL2" s="311"/>
      <c r="GAM2" s="311"/>
      <c r="GAN2" s="311"/>
      <c r="GAO2" s="311"/>
      <c r="GAP2" s="311"/>
      <c r="GAQ2" s="311"/>
      <c r="GAR2" s="311"/>
      <c r="GAS2" s="311"/>
      <c r="GAT2" s="311"/>
      <c r="GAU2" s="311"/>
      <c r="GAV2" s="311"/>
      <c r="GAW2" s="311"/>
      <c r="GAX2" s="311"/>
      <c r="GAY2" s="311"/>
      <c r="GAZ2" s="311"/>
      <c r="GBA2" s="311"/>
      <c r="GBB2" s="311"/>
      <c r="GBC2" s="311"/>
      <c r="GBD2" s="311"/>
      <c r="GBE2" s="311"/>
      <c r="GBF2" s="311"/>
      <c r="GBG2" s="311"/>
      <c r="GBH2" s="311"/>
      <c r="GBI2" s="311"/>
      <c r="GBJ2" s="311"/>
      <c r="GBK2" s="311"/>
      <c r="GBL2" s="311"/>
      <c r="GBM2" s="311"/>
      <c r="GBN2" s="311"/>
      <c r="GBO2" s="311"/>
      <c r="GBP2" s="311"/>
      <c r="GBQ2" s="311"/>
      <c r="GBR2" s="311"/>
      <c r="GBS2" s="311"/>
      <c r="GBT2" s="311"/>
      <c r="GBU2" s="311"/>
      <c r="GBV2" s="311"/>
      <c r="GBW2" s="311"/>
      <c r="GBX2" s="311"/>
      <c r="GBY2" s="311"/>
      <c r="GBZ2" s="311"/>
      <c r="GCA2" s="311"/>
      <c r="GCB2" s="311"/>
      <c r="GCC2" s="311"/>
      <c r="GCD2" s="311"/>
      <c r="GCE2" s="311"/>
      <c r="GCF2" s="311"/>
      <c r="GCG2" s="311"/>
      <c r="GCH2" s="311"/>
      <c r="GCI2" s="311"/>
      <c r="GCJ2" s="311"/>
      <c r="GCK2" s="311"/>
      <c r="GCL2" s="311"/>
      <c r="GCM2" s="311"/>
      <c r="GCN2" s="311"/>
      <c r="GCO2" s="311"/>
      <c r="GCP2" s="311"/>
      <c r="GCQ2" s="311"/>
      <c r="GCR2" s="311"/>
      <c r="GCS2" s="311"/>
      <c r="GCT2" s="311"/>
      <c r="GCU2" s="311"/>
      <c r="GCV2" s="311"/>
      <c r="GCW2" s="311"/>
      <c r="GCX2" s="311"/>
      <c r="GCY2" s="311"/>
      <c r="GCZ2" s="311"/>
      <c r="GDA2" s="311"/>
      <c r="GDB2" s="311"/>
      <c r="GDC2" s="311"/>
      <c r="GDD2" s="311"/>
      <c r="GDE2" s="311"/>
      <c r="GDF2" s="311"/>
      <c r="GDG2" s="311"/>
      <c r="GDH2" s="311"/>
      <c r="GDI2" s="311"/>
      <c r="GDJ2" s="311"/>
      <c r="GDK2" s="311"/>
      <c r="GDL2" s="311"/>
      <c r="GDM2" s="311"/>
      <c r="GDN2" s="311"/>
      <c r="GDO2" s="311"/>
      <c r="GDP2" s="311"/>
      <c r="GDQ2" s="311"/>
      <c r="GDR2" s="311"/>
      <c r="GDS2" s="311"/>
      <c r="GDT2" s="311"/>
      <c r="GDU2" s="311"/>
      <c r="GDV2" s="311"/>
      <c r="GDW2" s="311"/>
      <c r="GDX2" s="311"/>
      <c r="GDY2" s="311"/>
      <c r="GDZ2" s="311"/>
      <c r="GEA2" s="311"/>
      <c r="GEB2" s="311"/>
      <c r="GEC2" s="311"/>
      <c r="GED2" s="311"/>
      <c r="GEE2" s="311"/>
      <c r="GEF2" s="311"/>
      <c r="GEG2" s="311"/>
      <c r="GEH2" s="311"/>
      <c r="GEI2" s="311"/>
      <c r="GEJ2" s="311"/>
      <c r="GEK2" s="311"/>
      <c r="GEL2" s="311"/>
      <c r="GEM2" s="311"/>
      <c r="GEN2" s="311"/>
      <c r="GEO2" s="311"/>
      <c r="GEP2" s="311"/>
      <c r="GEQ2" s="311"/>
      <c r="GER2" s="311"/>
      <c r="GES2" s="311"/>
      <c r="GET2" s="311"/>
      <c r="GEU2" s="311"/>
      <c r="GEV2" s="311"/>
      <c r="GEW2" s="311"/>
      <c r="GEX2" s="311"/>
      <c r="GEY2" s="311"/>
      <c r="GEZ2" s="311"/>
      <c r="GFA2" s="311"/>
      <c r="GFB2" s="311"/>
      <c r="GFC2" s="311"/>
      <c r="GFD2" s="311"/>
      <c r="GFE2" s="311"/>
      <c r="GFF2" s="311"/>
      <c r="GFG2" s="311"/>
      <c r="GFH2" s="311"/>
      <c r="GFI2" s="311"/>
      <c r="GFJ2" s="311"/>
      <c r="GFK2" s="311"/>
      <c r="GFL2" s="311"/>
      <c r="GFM2" s="311"/>
      <c r="GFN2" s="311"/>
      <c r="GFO2" s="311"/>
      <c r="GFP2" s="311"/>
      <c r="GFQ2" s="311"/>
      <c r="GFR2" s="311"/>
      <c r="GFS2" s="311"/>
      <c r="GFT2" s="311"/>
      <c r="GFU2" s="311"/>
      <c r="GFV2" s="311"/>
      <c r="GFW2" s="311"/>
      <c r="GFX2" s="311"/>
      <c r="GFY2" s="311"/>
      <c r="GFZ2" s="311"/>
      <c r="GGA2" s="311"/>
      <c r="GGB2" s="311"/>
      <c r="GGC2" s="311"/>
      <c r="GGD2" s="311"/>
      <c r="GGE2" s="311"/>
      <c r="GGF2" s="311"/>
      <c r="GGG2" s="311"/>
      <c r="GGH2" s="311"/>
      <c r="GGI2" s="311"/>
      <c r="GGJ2" s="311"/>
      <c r="GGK2" s="311"/>
      <c r="GGL2" s="311"/>
      <c r="GGM2" s="311"/>
      <c r="GGN2" s="311"/>
      <c r="GGO2" s="311"/>
      <c r="GGP2" s="311"/>
      <c r="GGQ2" s="311"/>
      <c r="GGR2" s="311"/>
      <c r="GGS2" s="311"/>
      <c r="GGT2" s="311"/>
      <c r="GGU2" s="311"/>
      <c r="GGV2" s="311"/>
      <c r="GGW2" s="311"/>
      <c r="GGX2" s="311"/>
      <c r="GGY2" s="311"/>
      <c r="GGZ2" s="311"/>
      <c r="GHA2" s="311"/>
      <c r="GHB2" s="311"/>
      <c r="GHC2" s="311"/>
      <c r="GHD2" s="311"/>
      <c r="GHE2" s="311"/>
      <c r="GHF2" s="311"/>
      <c r="GHG2" s="311"/>
      <c r="GHH2" s="311"/>
      <c r="GHI2" s="311"/>
      <c r="GHJ2" s="311"/>
      <c r="GHK2" s="311"/>
      <c r="GHL2" s="311"/>
      <c r="GHM2" s="311"/>
      <c r="GHN2" s="311"/>
      <c r="GHO2" s="311"/>
      <c r="GHP2" s="311"/>
      <c r="GHQ2" s="311"/>
      <c r="GHR2" s="311"/>
      <c r="GHS2" s="311"/>
      <c r="GHT2" s="311"/>
      <c r="GHU2" s="311"/>
      <c r="GHV2" s="311"/>
      <c r="GHW2" s="311"/>
      <c r="GHX2" s="311"/>
      <c r="GHY2" s="311"/>
      <c r="GHZ2" s="311"/>
      <c r="GIA2" s="311"/>
      <c r="GIB2" s="311"/>
      <c r="GIC2" s="311"/>
      <c r="GID2" s="311"/>
      <c r="GIE2" s="311"/>
      <c r="GIF2" s="311"/>
      <c r="GIG2" s="311"/>
      <c r="GIH2" s="311"/>
      <c r="GII2" s="311"/>
      <c r="GIJ2" s="311"/>
      <c r="GIK2" s="311"/>
      <c r="GIL2" s="311"/>
      <c r="GIM2" s="311"/>
      <c r="GIN2" s="311"/>
      <c r="GIO2" s="311"/>
      <c r="GIP2" s="311"/>
      <c r="GIQ2" s="311"/>
      <c r="GIR2" s="311"/>
      <c r="GIS2" s="311"/>
      <c r="GIT2" s="311"/>
      <c r="GIU2" s="311"/>
      <c r="GIV2" s="311"/>
      <c r="GIW2" s="311"/>
      <c r="GIX2" s="311"/>
      <c r="GIY2" s="311"/>
      <c r="GIZ2" s="311"/>
      <c r="GJA2" s="311"/>
      <c r="GJB2" s="311"/>
      <c r="GJC2" s="311"/>
      <c r="GJD2" s="311"/>
      <c r="GJE2" s="311"/>
      <c r="GJF2" s="311"/>
      <c r="GJG2" s="311"/>
      <c r="GJH2" s="311"/>
      <c r="GJI2" s="311"/>
      <c r="GJJ2" s="311"/>
      <c r="GJK2" s="311"/>
      <c r="GJL2" s="311"/>
      <c r="GJM2" s="311"/>
      <c r="GJN2" s="311"/>
      <c r="GJO2" s="311"/>
      <c r="GJP2" s="311"/>
      <c r="GJQ2" s="311"/>
      <c r="GJR2" s="311"/>
      <c r="GJS2" s="311"/>
      <c r="GJT2" s="311"/>
      <c r="GJU2" s="311"/>
      <c r="GJV2" s="311"/>
      <c r="GJW2" s="311"/>
      <c r="GJX2" s="311"/>
      <c r="GJY2" s="311"/>
      <c r="GJZ2" s="311"/>
      <c r="GKA2" s="311"/>
      <c r="GKB2" s="311"/>
      <c r="GKC2" s="311"/>
      <c r="GKD2" s="311"/>
      <c r="GKE2" s="311"/>
      <c r="GKF2" s="311"/>
      <c r="GKG2" s="311"/>
      <c r="GKH2" s="311"/>
      <c r="GKI2" s="311"/>
      <c r="GKJ2" s="311"/>
      <c r="GKK2" s="311"/>
      <c r="GKL2" s="311"/>
      <c r="GKM2" s="311"/>
      <c r="GKN2" s="311"/>
      <c r="GKO2" s="311"/>
      <c r="GKP2" s="311"/>
      <c r="GKQ2" s="311"/>
      <c r="GKR2" s="311"/>
      <c r="GKS2" s="311"/>
      <c r="GKT2" s="311"/>
      <c r="GKU2" s="311"/>
      <c r="GKV2" s="311"/>
      <c r="GKW2" s="311"/>
      <c r="GKX2" s="311"/>
      <c r="GKY2" s="311"/>
      <c r="GKZ2" s="311"/>
      <c r="GLA2" s="311"/>
      <c r="GLB2" s="311"/>
      <c r="GLC2" s="311"/>
      <c r="GLD2" s="311"/>
      <c r="GLE2" s="311"/>
      <c r="GLF2" s="311"/>
      <c r="GLG2" s="311"/>
      <c r="GLH2" s="311"/>
      <c r="GLI2" s="311"/>
      <c r="GLJ2" s="311"/>
      <c r="GLK2" s="311"/>
      <c r="GLL2" s="311"/>
      <c r="GLM2" s="311"/>
      <c r="GLN2" s="311"/>
      <c r="GLO2" s="311"/>
      <c r="GLP2" s="311"/>
      <c r="GLQ2" s="311"/>
      <c r="GLR2" s="311"/>
      <c r="GLS2" s="311"/>
      <c r="GLT2" s="311"/>
      <c r="GLU2" s="311"/>
      <c r="GLV2" s="311"/>
      <c r="GLW2" s="311"/>
      <c r="GLX2" s="311"/>
      <c r="GLY2" s="311"/>
      <c r="GLZ2" s="311"/>
      <c r="GMA2" s="311"/>
      <c r="GMB2" s="311"/>
      <c r="GMC2" s="311"/>
      <c r="GMD2" s="311"/>
      <c r="GME2" s="311"/>
      <c r="GMF2" s="311"/>
      <c r="GMG2" s="311"/>
      <c r="GMH2" s="311"/>
      <c r="GMI2" s="311"/>
      <c r="GMJ2" s="311"/>
      <c r="GMK2" s="311"/>
      <c r="GML2" s="311"/>
      <c r="GMM2" s="311"/>
      <c r="GMN2" s="311"/>
      <c r="GMO2" s="311"/>
      <c r="GMP2" s="311"/>
      <c r="GMQ2" s="311"/>
      <c r="GMR2" s="311"/>
      <c r="GMS2" s="311"/>
      <c r="GMT2" s="311"/>
      <c r="GMU2" s="311"/>
      <c r="GMV2" s="311"/>
      <c r="GMW2" s="311"/>
      <c r="GMX2" s="311"/>
      <c r="GMY2" s="311"/>
      <c r="GMZ2" s="311"/>
      <c r="GNA2" s="311"/>
      <c r="GNB2" s="311"/>
      <c r="GNC2" s="311"/>
      <c r="GND2" s="311"/>
      <c r="GNE2" s="311"/>
      <c r="GNF2" s="311"/>
      <c r="GNG2" s="311"/>
      <c r="GNH2" s="311"/>
      <c r="GNI2" s="311"/>
      <c r="GNJ2" s="311"/>
      <c r="GNK2" s="311"/>
      <c r="GNL2" s="311"/>
      <c r="GNM2" s="311"/>
      <c r="GNN2" s="311"/>
      <c r="GNO2" s="311"/>
      <c r="GNP2" s="311"/>
      <c r="GNQ2" s="311"/>
      <c r="GNR2" s="311"/>
      <c r="GNS2" s="311"/>
      <c r="GNT2" s="311"/>
      <c r="GNU2" s="311"/>
      <c r="GNV2" s="311"/>
      <c r="GNW2" s="311"/>
      <c r="GNX2" s="311"/>
      <c r="GNY2" s="311"/>
      <c r="GNZ2" s="311"/>
      <c r="GOA2" s="311"/>
      <c r="GOB2" s="311"/>
      <c r="GOC2" s="311"/>
      <c r="GOD2" s="311"/>
      <c r="GOE2" s="311"/>
      <c r="GOF2" s="311"/>
      <c r="GOG2" s="311"/>
      <c r="GOH2" s="311"/>
      <c r="GOI2" s="311"/>
      <c r="GOJ2" s="311"/>
      <c r="GOK2" s="311"/>
      <c r="GOL2" s="311"/>
      <c r="GOM2" s="311"/>
      <c r="GON2" s="311"/>
      <c r="GOO2" s="311"/>
      <c r="GOP2" s="311"/>
      <c r="GOQ2" s="311"/>
      <c r="GOR2" s="311"/>
      <c r="GOS2" s="311"/>
      <c r="GOT2" s="311"/>
      <c r="GOU2" s="311"/>
      <c r="GOV2" s="311"/>
      <c r="GOW2" s="311"/>
      <c r="GOX2" s="311"/>
      <c r="GOY2" s="311"/>
      <c r="GOZ2" s="311"/>
      <c r="GPA2" s="311"/>
      <c r="GPB2" s="311"/>
      <c r="GPC2" s="311"/>
      <c r="GPD2" s="311"/>
      <c r="GPE2" s="311"/>
      <c r="GPF2" s="311"/>
      <c r="GPG2" s="311"/>
      <c r="GPH2" s="311"/>
      <c r="GPI2" s="311"/>
      <c r="GPJ2" s="311"/>
      <c r="GPK2" s="311"/>
      <c r="GPL2" s="311"/>
      <c r="GPM2" s="311"/>
      <c r="GPN2" s="311"/>
      <c r="GPO2" s="311"/>
      <c r="GPP2" s="311"/>
      <c r="GPQ2" s="311"/>
      <c r="GPR2" s="311"/>
      <c r="GPS2" s="311"/>
      <c r="GPT2" s="311"/>
      <c r="GPU2" s="311"/>
      <c r="GPV2" s="311"/>
      <c r="GPW2" s="311"/>
      <c r="GPX2" s="311"/>
      <c r="GPY2" s="311"/>
      <c r="GPZ2" s="311"/>
      <c r="GQA2" s="311"/>
      <c r="GQB2" s="311"/>
      <c r="GQC2" s="311"/>
      <c r="GQD2" s="311"/>
      <c r="GQE2" s="311"/>
      <c r="GQF2" s="311"/>
      <c r="GQG2" s="311"/>
      <c r="GQH2" s="311"/>
      <c r="GQI2" s="311"/>
      <c r="GQJ2" s="311"/>
      <c r="GQK2" s="311"/>
      <c r="GQL2" s="311"/>
      <c r="GQM2" s="311"/>
      <c r="GQN2" s="311"/>
      <c r="GQO2" s="311"/>
      <c r="GQP2" s="311"/>
      <c r="GQQ2" s="311"/>
      <c r="GQR2" s="311"/>
      <c r="GQS2" s="311"/>
      <c r="GQT2" s="311"/>
      <c r="GQU2" s="311"/>
      <c r="GQV2" s="311"/>
      <c r="GQW2" s="311"/>
      <c r="GQX2" s="311"/>
      <c r="GQY2" s="311"/>
      <c r="GQZ2" s="311"/>
      <c r="GRA2" s="311"/>
      <c r="GRB2" s="311"/>
      <c r="GRC2" s="311"/>
      <c r="GRD2" s="311"/>
      <c r="GRE2" s="311"/>
      <c r="GRF2" s="311"/>
      <c r="GRG2" s="311"/>
      <c r="GRH2" s="311"/>
      <c r="GRI2" s="311"/>
      <c r="GRJ2" s="311"/>
      <c r="GRK2" s="311"/>
      <c r="GRL2" s="311"/>
      <c r="GRM2" s="311"/>
      <c r="GRN2" s="311"/>
      <c r="GRO2" s="311"/>
      <c r="GRP2" s="311"/>
      <c r="GRQ2" s="311"/>
      <c r="GRR2" s="311"/>
      <c r="GRS2" s="311"/>
      <c r="GRT2" s="311"/>
      <c r="GRU2" s="311"/>
      <c r="GRV2" s="311"/>
      <c r="GRW2" s="311"/>
      <c r="GRX2" s="311"/>
      <c r="GRY2" s="311"/>
      <c r="GRZ2" s="311"/>
      <c r="GSA2" s="311"/>
      <c r="GSB2" s="311"/>
      <c r="GSC2" s="311"/>
      <c r="GSD2" s="311"/>
      <c r="GSE2" s="311"/>
      <c r="GSF2" s="311"/>
      <c r="GSG2" s="311"/>
      <c r="GSH2" s="311"/>
      <c r="GSI2" s="311"/>
      <c r="GSJ2" s="311"/>
      <c r="GSK2" s="311"/>
      <c r="GSL2" s="311"/>
      <c r="GSM2" s="311"/>
      <c r="GSN2" s="311"/>
      <c r="GSO2" s="311"/>
      <c r="GSP2" s="311"/>
      <c r="GSQ2" s="311"/>
      <c r="GSR2" s="311"/>
      <c r="GSS2" s="311"/>
      <c r="GST2" s="311"/>
      <c r="GSU2" s="311"/>
      <c r="GSV2" s="311"/>
      <c r="GSW2" s="311"/>
      <c r="GSX2" s="311"/>
      <c r="GSY2" s="311"/>
      <c r="GSZ2" s="311"/>
      <c r="GTA2" s="311"/>
      <c r="GTB2" s="311"/>
      <c r="GTC2" s="311"/>
      <c r="GTD2" s="311"/>
      <c r="GTE2" s="311"/>
      <c r="GTF2" s="311"/>
      <c r="GTG2" s="311"/>
      <c r="GTH2" s="311"/>
      <c r="GTI2" s="311"/>
      <c r="GTJ2" s="311"/>
      <c r="GTK2" s="311"/>
      <c r="GTL2" s="311"/>
      <c r="GTM2" s="311"/>
      <c r="GTN2" s="311"/>
      <c r="GTO2" s="311"/>
      <c r="GTP2" s="311"/>
      <c r="GTQ2" s="311"/>
      <c r="GTR2" s="311"/>
      <c r="GTS2" s="311"/>
      <c r="GTT2" s="311"/>
      <c r="GTU2" s="311"/>
      <c r="GTV2" s="311"/>
      <c r="GTW2" s="311"/>
      <c r="GTX2" s="311"/>
      <c r="GTY2" s="311"/>
      <c r="GTZ2" s="311"/>
      <c r="GUA2" s="311"/>
      <c r="GUB2" s="311"/>
      <c r="GUC2" s="311"/>
      <c r="GUD2" s="311"/>
      <c r="GUE2" s="311"/>
      <c r="GUF2" s="311"/>
      <c r="GUG2" s="311"/>
      <c r="GUH2" s="311"/>
      <c r="GUI2" s="311"/>
      <c r="GUJ2" s="311"/>
      <c r="GUK2" s="311"/>
      <c r="GUL2" s="311"/>
      <c r="GUM2" s="311"/>
      <c r="GUN2" s="311"/>
      <c r="GUO2" s="311"/>
      <c r="GUP2" s="311"/>
      <c r="GUQ2" s="311"/>
      <c r="GUR2" s="311"/>
      <c r="GUS2" s="311"/>
      <c r="GUT2" s="311"/>
      <c r="GUU2" s="311"/>
      <c r="GUV2" s="311"/>
      <c r="GUW2" s="311"/>
      <c r="GUX2" s="311"/>
      <c r="GUY2" s="311"/>
      <c r="GUZ2" s="311"/>
      <c r="GVA2" s="311"/>
      <c r="GVB2" s="311"/>
      <c r="GVC2" s="311"/>
      <c r="GVD2" s="311"/>
      <c r="GVE2" s="311"/>
      <c r="GVF2" s="311"/>
      <c r="GVG2" s="311"/>
      <c r="GVH2" s="311"/>
      <c r="GVI2" s="311"/>
      <c r="GVJ2" s="311"/>
      <c r="GVK2" s="311"/>
      <c r="GVL2" s="311"/>
      <c r="GVM2" s="311"/>
      <c r="GVN2" s="311"/>
      <c r="GVO2" s="311"/>
      <c r="GVP2" s="311"/>
      <c r="GVQ2" s="311"/>
      <c r="GVR2" s="311"/>
      <c r="GVS2" s="311"/>
      <c r="GVT2" s="311"/>
      <c r="GVU2" s="311"/>
      <c r="GVV2" s="311"/>
      <c r="GVW2" s="311"/>
      <c r="GVX2" s="311"/>
      <c r="GVY2" s="311"/>
      <c r="GVZ2" s="311"/>
      <c r="GWA2" s="311"/>
      <c r="GWB2" s="311"/>
      <c r="GWC2" s="311"/>
      <c r="GWD2" s="311"/>
      <c r="GWE2" s="311"/>
      <c r="GWF2" s="311"/>
      <c r="GWG2" s="311"/>
      <c r="GWH2" s="311"/>
      <c r="GWI2" s="311"/>
      <c r="GWJ2" s="311"/>
      <c r="GWK2" s="311"/>
      <c r="GWL2" s="311"/>
      <c r="GWM2" s="311"/>
      <c r="GWN2" s="311"/>
      <c r="GWO2" s="311"/>
      <c r="GWP2" s="311"/>
      <c r="GWQ2" s="311"/>
      <c r="GWR2" s="311"/>
      <c r="GWS2" s="311"/>
      <c r="GWT2" s="311"/>
      <c r="GWU2" s="311"/>
      <c r="GWV2" s="311"/>
      <c r="GWW2" s="311"/>
      <c r="GWX2" s="311"/>
      <c r="GWY2" s="311"/>
      <c r="GWZ2" s="311"/>
      <c r="GXA2" s="311"/>
      <c r="GXB2" s="311"/>
      <c r="GXC2" s="311"/>
      <c r="GXD2" s="311"/>
      <c r="GXE2" s="311"/>
      <c r="GXF2" s="311"/>
      <c r="GXG2" s="311"/>
      <c r="GXH2" s="311"/>
      <c r="GXI2" s="311"/>
      <c r="GXJ2" s="311"/>
      <c r="GXK2" s="311"/>
      <c r="GXL2" s="311"/>
      <c r="GXM2" s="311"/>
      <c r="GXN2" s="311"/>
      <c r="GXO2" s="311"/>
      <c r="GXP2" s="311"/>
      <c r="GXQ2" s="311"/>
      <c r="GXR2" s="311"/>
      <c r="GXS2" s="311"/>
      <c r="GXT2" s="311"/>
      <c r="GXU2" s="311"/>
      <c r="GXV2" s="311"/>
      <c r="GXW2" s="311"/>
      <c r="GXX2" s="311"/>
      <c r="GXY2" s="311"/>
      <c r="GXZ2" s="311"/>
      <c r="GYA2" s="311"/>
      <c r="GYB2" s="311"/>
      <c r="GYC2" s="311"/>
      <c r="GYD2" s="311"/>
      <c r="GYE2" s="311"/>
      <c r="GYF2" s="311"/>
      <c r="GYG2" s="311"/>
      <c r="GYH2" s="311"/>
      <c r="GYI2" s="311"/>
      <c r="GYJ2" s="311"/>
      <c r="GYK2" s="311"/>
      <c r="GYL2" s="311"/>
      <c r="GYM2" s="311"/>
      <c r="GYN2" s="311"/>
      <c r="GYO2" s="311"/>
      <c r="GYP2" s="311"/>
      <c r="GYQ2" s="311"/>
      <c r="GYR2" s="311"/>
      <c r="GYS2" s="311"/>
      <c r="GYT2" s="311"/>
      <c r="GYU2" s="311"/>
      <c r="GYV2" s="311"/>
      <c r="GYW2" s="311"/>
      <c r="GYX2" s="311"/>
      <c r="GYY2" s="311"/>
      <c r="GYZ2" s="311"/>
      <c r="GZA2" s="311"/>
      <c r="GZB2" s="311"/>
      <c r="GZC2" s="311"/>
      <c r="GZD2" s="311"/>
      <c r="GZE2" s="311"/>
      <c r="GZF2" s="311"/>
      <c r="GZG2" s="311"/>
      <c r="GZH2" s="311"/>
      <c r="GZI2" s="311"/>
      <c r="GZJ2" s="311"/>
      <c r="GZK2" s="311"/>
      <c r="GZL2" s="311"/>
      <c r="GZM2" s="311"/>
      <c r="GZN2" s="311"/>
      <c r="GZO2" s="311"/>
      <c r="GZP2" s="311"/>
      <c r="GZQ2" s="311"/>
      <c r="GZR2" s="311"/>
      <c r="GZS2" s="311"/>
      <c r="GZT2" s="311"/>
      <c r="GZU2" s="311"/>
      <c r="GZV2" s="311"/>
      <c r="GZW2" s="311"/>
      <c r="GZX2" s="311"/>
      <c r="GZY2" s="311"/>
      <c r="GZZ2" s="311"/>
      <c r="HAA2" s="311"/>
      <c r="HAB2" s="311"/>
      <c r="HAC2" s="311"/>
      <c r="HAD2" s="311"/>
      <c r="HAE2" s="311"/>
      <c r="HAF2" s="311"/>
      <c r="HAG2" s="311"/>
      <c r="HAH2" s="311"/>
      <c r="HAI2" s="311"/>
      <c r="HAJ2" s="311"/>
      <c r="HAK2" s="311"/>
      <c r="HAL2" s="311"/>
      <c r="HAM2" s="311"/>
      <c r="HAN2" s="311"/>
      <c r="HAO2" s="311"/>
      <c r="HAP2" s="311"/>
      <c r="HAQ2" s="311"/>
      <c r="HAR2" s="311"/>
      <c r="HAS2" s="311"/>
      <c r="HAT2" s="311"/>
      <c r="HAU2" s="311"/>
      <c r="HAV2" s="311"/>
      <c r="HAW2" s="311"/>
      <c r="HAX2" s="311"/>
      <c r="HAY2" s="311"/>
      <c r="HAZ2" s="311"/>
      <c r="HBA2" s="311"/>
      <c r="HBB2" s="311"/>
      <c r="HBC2" s="311"/>
      <c r="HBD2" s="311"/>
      <c r="HBE2" s="311"/>
      <c r="HBF2" s="311"/>
      <c r="HBG2" s="311"/>
      <c r="HBH2" s="311"/>
      <c r="HBI2" s="311"/>
      <c r="HBJ2" s="311"/>
      <c r="HBK2" s="311"/>
      <c r="HBL2" s="311"/>
      <c r="HBM2" s="311"/>
      <c r="HBN2" s="311"/>
      <c r="HBO2" s="311"/>
      <c r="HBP2" s="311"/>
      <c r="HBQ2" s="311"/>
      <c r="HBR2" s="311"/>
      <c r="HBS2" s="311"/>
      <c r="HBT2" s="311"/>
      <c r="HBU2" s="311"/>
      <c r="HBV2" s="311"/>
      <c r="HBW2" s="311"/>
      <c r="HBX2" s="311"/>
      <c r="HBY2" s="311"/>
      <c r="HBZ2" s="311"/>
      <c r="HCA2" s="311"/>
      <c r="HCB2" s="311"/>
      <c r="HCC2" s="311"/>
      <c r="HCD2" s="311"/>
      <c r="HCE2" s="311"/>
      <c r="HCF2" s="311"/>
      <c r="HCG2" s="311"/>
      <c r="HCH2" s="311"/>
      <c r="HCI2" s="311"/>
      <c r="HCJ2" s="311"/>
      <c r="HCK2" s="311"/>
      <c r="HCL2" s="311"/>
      <c r="HCM2" s="311"/>
      <c r="HCN2" s="311"/>
      <c r="HCO2" s="311"/>
      <c r="HCP2" s="311"/>
      <c r="HCQ2" s="311"/>
      <c r="HCR2" s="311"/>
      <c r="HCS2" s="311"/>
      <c r="HCT2" s="311"/>
      <c r="HCU2" s="311"/>
      <c r="HCV2" s="311"/>
      <c r="HCW2" s="311"/>
      <c r="HCX2" s="311"/>
      <c r="HCY2" s="311"/>
      <c r="HCZ2" s="311"/>
      <c r="HDA2" s="311"/>
      <c r="HDB2" s="311"/>
      <c r="HDC2" s="311"/>
      <c r="HDD2" s="311"/>
      <c r="HDE2" s="311"/>
      <c r="HDF2" s="311"/>
      <c r="HDG2" s="311"/>
      <c r="HDH2" s="311"/>
      <c r="HDI2" s="311"/>
      <c r="HDJ2" s="311"/>
      <c r="HDK2" s="311"/>
      <c r="HDL2" s="311"/>
      <c r="HDM2" s="311"/>
      <c r="HDN2" s="311"/>
      <c r="HDO2" s="311"/>
      <c r="HDP2" s="311"/>
      <c r="HDQ2" s="311"/>
      <c r="HDR2" s="311"/>
      <c r="HDS2" s="311"/>
      <c r="HDT2" s="311"/>
      <c r="HDU2" s="311"/>
      <c r="HDV2" s="311"/>
      <c r="HDW2" s="311"/>
      <c r="HDX2" s="311"/>
      <c r="HDY2" s="311"/>
      <c r="HDZ2" s="311"/>
      <c r="HEA2" s="311"/>
      <c r="HEB2" s="311"/>
      <c r="HEC2" s="311"/>
      <c r="HED2" s="311"/>
      <c r="HEE2" s="311"/>
      <c r="HEF2" s="311"/>
      <c r="HEG2" s="311"/>
      <c r="HEH2" s="311"/>
      <c r="HEI2" s="311"/>
      <c r="HEJ2" s="311"/>
      <c r="HEK2" s="311"/>
      <c r="HEL2" s="311"/>
      <c r="HEM2" s="311"/>
      <c r="HEN2" s="311"/>
      <c r="HEO2" s="311"/>
      <c r="HEP2" s="311"/>
      <c r="HEQ2" s="311"/>
      <c r="HER2" s="311"/>
      <c r="HES2" s="311"/>
      <c r="HET2" s="311"/>
      <c r="HEU2" s="311"/>
      <c r="HEV2" s="311"/>
      <c r="HEW2" s="311"/>
      <c r="HEX2" s="311"/>
      <c r="HEY2" s="311"/>
      <c r="HEZ2" s="311"/>
      <c r="HFA2" s="311"/>
      <c r="HFB2" s="311"/>
      <c r="HFC2" s="311"/>
      <c r="HFD2" s="311"/>
      <c r="HFE2" s="311"/>
      <c r="HFF2" s="311"/>
      <c r="HFG2" s="311"/>
      <c r="HFH2" s="311"/>
      <c r="HFI2" s="311"/>
      <c r="HFJ2" s="311"/>
      <c r="HFK2" s="311"/>
      <c r="HFL2" s="311"/>
      <c r="HFM2" s="311"/>
      <c r="HFN2" s="311"/>
      <c r="HFO2" s="311"/>
      <c r="HFP2" s="311"/>
      <c r="HFQ2" s="311"/>
      <c r="HFR2" s="311"/>
      <c r="HFS2" s="311"/>
      <c r="HFT2" s="311"/>
      <c r="HFU2" s="311"/>
      <c r="HFV2" s="311"/>
      <c r="HFW2" s="311"/>
      <c r="HFX2" s="311"/>
      <c r="HFY2" s="311"/>
      <c r="HFZ2" s="311"/>
      <c r="HGA2" s="311"/>
      <c r="HGB2" s="311"/>
      <c r="HGC2" s="311"/>
      <c r="HGD2" s="311"/>
      <c r="HGE2" s="311"/>
      <c r="HGF2" s="311"/>
      <c r="HGG2" s="311"/>
      <c r="HGH2" s="311"/>
      <c r="HGI2" s="311"/>
      <c r="HGJ2" s="311"/>
      <c r="HGK2" s="311"/>
      <c r="HGL2" s="311"/>
      <c r="HGM2" s="311"/>
      <c r="HGN2" s="311"/>
      <c r="HGO2" s="311"/>
      <c r="HGP2" s="311"/>
      <c r="HGQ2" s="311"/>
      <c r="HGR2" s="311"/>
      <c r="HGS2" s="311"/>
      <c r="HGT2" s="311"/>
      <c r="HGU2" s="311"/>
      <c r="HGV2" s="311"/>
      <c r="HGW2" s="311"/>
      <c r="HGX2" s="311"/>
      <c r="HGY2" s="311"/>
      <c r="HGZ2" s="311"/>
      <c r="HHA2" s="311"/>
      <c r="HHB2" s="311"/>
      <c r="HHC2" s="311"/>
      <c r="HHD2" s="311"/>
      <c r="HHE2" s="311"/>
      <c r="HHF2" s="311"/>
      <c r="HHG2" s="311"/>
      <c r="HHH2" s="311"/>
      <c r="HHI2" s="311"/>
      <c r="HHJ2" s="311"/>
      <c r="HHK2" s="311"/>
      <c r="HHL2" s="311"/>
      <c r="HHM2" s="311"/>
      <c r="HHN2" s="311"/>
      <c r="HHO2" s="311"/>
      <c r="HHP2" s="311"/>
      <c r="HHQ2" s="311"/>
      <c r="HHR2" s="311"/>
      <c r="HHS2" s="311"/>
      <c r="HHT2" s="311"/>
      <c r="HHU2" s="311"/>
      <c r="HHV2" s="311"/>
      <c r="HHW2" s="311"/>
      <c r="HHX2" s="311"/>
      <c r="HHY2" s="311"/>
      <c r="HHZ2" s="311"/>
      <c r="HIA2" s="311"/>
      <c r="HIB2" s="311"/>
      <c r="HIC2" s="311"/>
      <c r="HID2" s="311"/>
      <c r="HIE2" s="311"/>
      <c r="HIF2" s="311"/>
      <c r="HIG2" s="311"/>
      <c r="HIH2" s="311"/>
      <c r="HII2" s="311"/>
      <c r="HIJ2" s="311"/>
      <c r="HIK2" s="311"/>
      <c r="HIL2" s="311"/>
      <c r="HIM2" s="311"/>
      <c r="HIN2" s="311"/>
      <c r="HIO2" s="311"/>
      <c r="HIP2" s="311"/>
      <c r="HIQ2" s="311"/>
      <c r="HIR2" s="311"/>
      <c r="HIS2" s="311"/>
      <c r="HIT2" s="311"/>
      <c r="HIU2" s="311"/>
      <c r="HIV2" s="311"/>
      <c r="HIW2" s="311"/>
      <c r="HIX2" s="311"/>
      <c r="HIY2" s="311"/>
      <c r="HIZ2" s="311"/>
      <c r="HJA2" s="311"/>
      <c r="HJB2" s="311"/>
      <c r="HJC2" s="311"/>
      <c r="HJD2" s="311"/>
      <c r="HJE2" s="311"/>
      <c r="HJF2" s="311"/>
      <c r="HJG2" s="311"/>
      <c r="HJH2" s="311"/>
      <c r="HJI2" s="311"/>
      <c r="HJJ2" s="311"/>
      <c r="HJK2" s="311"/>
      <c r="HJL2" s="311"/>
      <c r="HJM2" s="311"/>
      <c r="HJN2" s="311"/>
      <c r="HJO2" s="311"/>
      <c r="HJP2" s="311"/>
      <c r="HJQ2" s="311"/>
      <c r="HJR2" s="311"/>
      <c r="HJS2" s="311"/>
      <c r="HJT2" s="311"/>
      <c r="HJU2" s="311"/>
      <c r="HJV2" s="311"/>
      <c r="HJW2" s="311"/>
      <c r="HJX2" s="311"/>
      <c r="HJY2" s="311"/>
      <c r="HJZ2" s="311"/>
      <c r="HKA2" s="311"/>
      <c r="HKB2" s="311"/>
      <c r="HKC2" s="311"/>
      <c r="HKD2" s="311"/>
      <c r="HKE2" s="311"/>
      <c r="HKF2" s="311"/>
      <c r="HKG2" s="311"/>
      <c r="HKH2" s="311"/>
      <c r="HKI2" s="311"/>
      <c r="HKJ2" s="311"/>
      <c r="HKK2" s="311"/>
      <c r="HKL2" s="311"/>
      <c r="HKM2" s="311"/>
      <c r="HKN2" s="311"/>
      <c r="HKO2" s="311"/>
      <c r="HKP2" s="311"/>
      <c r="HKQ2" s="311"/>
      <c r="HKR2" s="311"/>
      <c r="HKS2" s="311"/>
      <c r="HKT2" s="311"/>
      <c r="HKU2" s="311"/>
      <c r="HKV2" s="311"/>
      <c r="HKW2" s="311"/>
      <c r="HKX2" s="311"/>
      <c r="HKY2" s="311"/>
      <c r="HKZ2" s="311"/>
      <c r="HLA2" s="311"/>
      <c r="HLB2" s="311"/>
      <c r="HLC2" s="311"/>
      <c r="HLD2" s="311"/>
      <c r="HLE2" s="311"/>
      <c r="HLF2" s="311"/>
      <c r="HLG2" s="311"/>
      <c r="HLH2" s="311"/>
      <c r="HLI2" s="311"/>
      <c r="HLJ2" s="311"/>
      <c r="HLK2" s="311"/>
      <c r="HLL2" s="311"/>
      <c r="HLM2" s="311"/>
      <c r="HLN2" s="311"/>
      <c r="HLO2" s="311"/>
      <c r="HLP2" s="311"/>
      <c r="HLQ2" s="311"/>
      <c r="HLR2" s="311"/>
      <c r="HLS2" s="311"/>
      <c r="HLT2" s="311"/>
      <c r="HLU2" s="311"/>
      <c r="HLV2" s="311"/>
      <c r="HLW2" s="311"/>
      <c r="HLX2" s="311"/>
      <c r="HLY2" s="311"/>
      <c r="HLZ2" s="311"/>
      <c r="HMA2" s="311"/>
      <c r="HMB2" s="311"/>
      <c r="HMC2" s="311"/>
      <c r="HMD2" s="311"/>
      <c r="HME2" s="311"/>
      <c r="HMF2" s="311"/>
      <c r="HMG2" s="311"/>
      <c r="HMH2" s="311"/>
      <c r="HMI2" s="311"/>
      <c r="HMJ2" s="311"/>
      <c r="HMK2" s="311"/>
      <c r="HML2" s="311"/>
      <c r="HMM2" s="311"/>
      <c r="HMN2" s="311"/>
      <c r="HMO2" s="311"/>
      <c r="HMP2" s="311"/>
      <c r="HMQ2" s="311"/>
      <c r="HMR2" s="311"/>
      <c r="HMS2" s="311"/>
      <c r="HMT2" s="311"/>
      <c r="HMU2" s="311"/>
      <c r="HMV2" s="311"/>
      <c r="HMW2" s="311"/>
      <c r="HMX2" s="311"/>
      <c r="HMY2" s="311"/>
      <c r="HMZ2" s="311"/>
      <c r="HNA2" s="311"/>
      <c r="HNB2" s="311"/>
      <c r="HNC2" s="311"/>
      <c r="HND2" s="311"/>
      <c r="HNE2" s="311"/>
      <c r="HNF2" s="311"/>
      <c r="HNG2" s="311"/>
      <c r="HNH2" s="311"/>
      <c r="HNI2" s="311"/>
      <c r="HNJ2" s="311"/>
      <c r="HNK2" s="311"/>
      <c r="HNL2" s="311"/>
      <c r="HNM2" s="311"/>
      <c r="HNN2" s="311"/>
      <c r="HNO2" s="311"/>
      <c r="HNP2" s="311"/>
      <c r="HNQ2" s="311"/>
      <c r="HNR2" s="311"/>
      <c r="HNS2" s="311"/>
      <c r="HNT2" s="311"/>
      <c r="HNU2" s="311"/>
      <c r="HNV2" s="311"/>
      <c r="HNW2" s="311"/>
      <c r="HNX2" s="311"/>
      <c r="HNY2" s="311"/>
      <c r="HNZ2" s="311"/>
      <c r="HOA2" s="311"/>
      <c r="HOB2" s="311"/>
      <c r="HOC2" s="311"/>
      <c r="HOD2" s="311"/>
      <c r="HOE2" s="311"/>
      <c r="HOF2" s="311"/>
      <c r="HOG2" s="311"/>
      <c r="HOH2" s="311"/>
      <c r="HOI2" s="311"/>
      <c r="HOJ2" s="311"/>
      <c r="HOK2" s="311"/>
      <c r="HOL2" s="311"/>
      <c r="HOM2" s="311"/>
      <c r="HON2" s="311"/>
      <c r="HOO2" s="311"/>
      <c r="HOP2" s="311"/>
      <c r="HOQ2" s="311"/>
      <c r="HOR2" s="311"/>
      <c r="HOS2" s="311"/>
      <c r="HOT2" s="311"/>
      <c r="HOU2" s="311"/>
      <c r="HOV2" s="311"/>
      <c r="HOW2" s="311"/>
      <c r="HOX2" s="311"/>
      <c r="HOY2" s="311"/>
      <c r="HOZ2" s="311"/>
      <c r="HPA2" s="311"/>
      <c r="HPB2" s="311"/>
      <c r="HPC2" s="311"/>
      <c r="HPD2" s="311"/>
      <c r="HPE2" s="311"/>
      <c r="HPF2" s="311"/>
      <c r="HPG2" s="311"/>
      <c r="HPH2" s="311"/>
      <c r="HPI2" s="311"/>
      <c r="HPJ2" s="311"/>
      <c r="HPK2" s="311"/>
      <c r="HPL2" s="311"/>
      <c r="HPM2" s="311"/>
      <c r="HPN2" s="311"/>
      <c r="HPO2" s="311"/>
      <c r="HPP2" s="311"/>
      <c r="HPQ2" s="311"/>
      <c r="HPR2" s="311"/>
      <c r="HPS2" s="311"/>
      <c r="HPT2" s="311"/>
      <c r="HPU2" s="311"/>
      <c r="HPV2" s="311"/>
      <c r="HPW2" s="311"/>
      <c r="HPX2" s="311"/>
      <c r="HPY2" s="311"/>
      <c r="HPZ2" s="311"/>
      <c r="HQA2" s="311"/>
      <c r="HQB2" s="311"/>
      <c r="HQC2" s="311"/>
      <c r="HQD2" s="311"/>
      <c r="HQE2" s="311"/>
      <c r="HQF2" s="311"/>
      <c r="HQG2" s="311"/>
      <c r="HQH2" s="311"/>
      <c r="HQI2" s="311"/>
      <c r="HQJ2" s="311"/>
      <c r="HQK2" s="311"/>
      <c r="HQL2" s="311"/>
      <c r="HQM2" s="311"/>
      <c r="HQN2" s="311"/>
      <c r="HQO2" s="311"/>
      <c r="HQP2" s="311"/>
      <c r="HQQ2" s="311"/>
      <c r="HQR2" s="311"/>
      <c r="HQS2" s="311"/>
      <c r="HQT2" s="311"/>
      <c r="HQU2" s="311"/>
      <c r="HQV2" s="311"/>
      <c r="HQW2" s="311"/>
      <c r="HQX2" s="311"/>
      <c r="HQY2" s="311"/>
      <c r="HQZ2" s="311"/>
      <c r="HRA2" s="311"/>
      <c r="HRB2" s="311"/>
      <c r="HRC2" s="311"/>
      <c r="HRD2" s="311"/>
      <c r="HRE2" s="311"/>
      <c r="HRF2" s="311"/>
      <c r="HRG2" s="311"/>
      <c r="HRH2" s="311"/>
      <c r="HRI2" s="311"/>
      <c r="HRJ2" s="311"/>
      <c r="HRK2" s="311"/>
      <c r="HRL2" s="311"/>
      <c r="HRM2" s="311"/>
      <c r="HRN2" s="311"/>
      <c r="HRO2" s="311"/>
      <c r="HRP2" s="311"/>
      <c r="HRQ2" s="311"/>
      <c r="HRR2" s="311"/>
      <c r="HRS2" s="311"/>
      <c r="HRT2" s="311"/>
      <c r="HRU2" s="311"/>
      <c r="HRV2" s="311"/>
      <c r="HRW2" s="311"/>
      <c r="HRX2" s="311"/>
      <c r="HRY2" s="311"/>
      <c r="HRZ2" s="311"/>
      <c r="HSA2" s="311"/>
      <c r="HSB2" s="311"/>
      <c r="HSC2" s="311"/>
      <c r="HSD2" s="311"/>
      <c r="HSE2" s="311"/>
      <c r="HSF2" s="311"/>
      <c r="HSG2" s="311"/>
      <c r="HSH2" s="311"/>
      <c r="HSI2" s="311"/>
      <c r="HSJ2" s="311"/>
      <c r="HSK2" s="311"/>
      <c r="HSL2" s="311"/>
      <c r="HSM2" s="311"/>
      <c r="HSN2" s="311"/>
      <c r="HSO2" s="311"/>
      <c r="HSP2" s="311"/>
      <c r="HSQ2" s="311"/>
      <c r="HSR2" s="311"/>
      <c r="HSS2" s="311"/>
      <c r="HST2" s="311"/>
      <c r="HSU2" s="311"/>
      <c r="HSV2" s="311"/>
      <c r="HSW2" s="311"/>
      <c r="HSX2" s="311"/>
      <c r="HSY2" s="311"/>
      <c r="HSZ2" s="311"/>
      <c r="HTA2" s="311"/>
      <c r="HTB2" s="311"/>
      <c r="HTC2" s="311"/>
      <c r="HTD2" s="311"/>
      <c r="HTE2" s="311"/>
      <c r="HTF2" s="311"/>
      <c r="HTG2" s="311"/>
      <c r="HTH2" s="311"/>
      <c r="HTI2" s="311"/>
      <c r="HTJ2" s="311"/>
      <c r="HTK2" s="311"/>
      <c r="HTL2" s="311"/>
      <c r="HTM2" s="311"/>
      <c r="HTN2" s="311"/>
      <c r="HTO2" s="311"/>
      <c r="HTP2" s="311"/>
      <c r="HTQ2" s="311"/>
      <c r="HTR2" s="311"/>
      <c r="HTS2" s="311"/>
      <c r="HTT2" s="311"/>
      <c r="HTU2" s="311"/>
      <c r="HTV2" s="311"/>
      <c r="HTW2" s="311"/>
      <c r="HTX2" s="311"/>
      <c r="HTY2" s="311"/>
      <c r="HTZ2" s="311"/>
      <c r="HUA2" s="311"/>
      <c r="HUB2" s="311"/>
      <c r="HUC2" s="311"/>
      <c r="HUD2" s="311"/>
      <c r="HUE2" s="311"/>
      <c r="HUF2" s="311"/>
      <c r="HUG2" s="311"/>
      <c r="HUH2" s="311"/>
      <c r="HUI2" s="311"/>
      <c r="HUJ2" s="311"/>
      <c r="HUK2" s="311"/>
      <c r="HUL2" s="311"/>
      <c r="HUM2" s="311"/>
      <c r="HUN2" s="311"/>
      <c r="HUO2" s="311"/>
      <c r="HUP2" s="311"/>
      <c r="HUQ2" s="311"/>
      <c r="HUR2" s="311"/>
      <c r="HUS2" s="311"/>
      <c r="HUT2" s="311"/>
      <c r="HUU2" s="311"/>
      <c r="HUV2" s="311"/>
      <c r="HUW2" s="311"/>
      <c r="HUX2" s="311"/>
      <c r="HUY2" s="311"/>
      <c r="HUZ2" s="311"/>
      <c r="HVA2" s="311"/>
      <c r="HVB2" s="311"/>
      <c r="HVC2" s="311"/>
      <c r="HVD2" s="311"/>
      <c r="HVE2" s="311"/>
      <c r="HVF2" s="311"/>
      <c r="HVG2" s="311"/>
      <c r="HVH2" s="311"/>
      <c r="HVI2" s="311"/>
      <c r="HVJ2" s="311"/>
      <c r="HVK2" s="311"/>
      <c r="HVL2" s="311"/>
      <c r="HVM2" s="311"/>
      <c r="HVN2" s="311"/>
      <c r="HVO2" s="311"/>
      <c r="HVP2" s="311"/>
      <c r="HVQ2" s="311"/>
      <c r="HVR2" s="311"/>
      <c r="HVS2" s="311"/>
      <c r="HVT2" s="311"/>
      <c r="HVU2" s="311"/>
      <c r="HVV2" s="311"/>
      <c r="HVW2" s="311"/>
      <c r="HVX2" s="311"/>
      <c r="HVY2" s="311"/>
      <c r="HVZ2" s="311"/>
      <c r="HWA2" s="311"/>
      <c r="HWB2" s="311"/>
      <c r="HWC2" s="311"/>
      <c r="HWD2" s="311"/>
      <c r="HWE2" s="311"/>
      <c r="HWF2" s="311"/>
      <c r="HWG2" s="311"/>
      <c r="HWH2" s="311"/>
      <c r="HWI2" s="311"/>
      <c r="HWJ2" s="311"/>
      <c r="HWK2" s="311"/>
      <c r="HWL2" s="311"/>
      <c r="HWM2" s="311"/>
      <c r="HWN2" s="311"/>
      <c r="HWO2" s="311"/>
      <c r="HWP2" s="311"/>
      <c r="HWQ2" s="311"/>
      <c r="HWR2" s="311"/>
      <c r="HWS2" s="311"/>
      <c r="HWT2" s="311"/>
      <c r="HWU2" s="311"/>
      <c r="HWV2" s="311"/>
      <c r="HWW2" s="311"/>
      <c r="HWX2" s="311"/>
      <c r="HWY2" s="311"/>
      <c r="HWZ2" s="311"/>
      <c r="HXA2" s="311"/>
      <c r="HXB2" s="311"/>
      <c r="HXC2" s="311"/>
      <c r="HXD2" s="311"/>
      <c r="HXE2" s="311"/>
      <c r="HXF2" s="311"/>
      <c r="HXG2" s="311"/>
      <c r="HXH2" s="311"/>
      <c r="HXI2" s="311"/>
      <c r="HXJ2" s="311"/>
      <c r="HXK2" s="311"/>
      <c r="HXL2" s="311"/>
      <c r="HXM2" s="311"/>
      <c r="HXN2" s="311"/>
      <c r="HXO2" s="311"/>
      <c r="HXP2" s="311"/>
      <c r="HXQ2" s="311"/>
      <c r="HXR2" s="311"/>
      <c r="HXS2" s="311"/>
      <c r="HXT2" s="311"/>
      <c r="HXU2" s="311"/>
      <c r="HXV2" s="311"/>
      <c r="HXW2" s="311"/>
      <c r="HXX2" s="311"/>
      <c r="HXY2" s="311"/>
      <c r="HXZ2" s="311"/>
      <c r="HYA2" s="311"/>
      <c r="HYB2" s="311"/>
      <c r="HYC2" s="311"/>
      <c r="HYD2" s="311"/>
      <c r="HYE2" s="311"/>
      <c r="HYF2" s="311"/>
      <c r="HYG2" s="311"/>
      <c r="HYH2" s="311"/>
      <c r="HYI2" s="311"/>
      <c r="HYJ2" s="311"/>
      <c r="HYK2" s="311"/>
      <c r="HYL2" s="311"/>
      <c r="HYM2" s="311"/>
      <c r="HYN2" s="311"/>
      <c r="HYO2" s="311"/>
      <c r="HYP2" s="311"/>
      <c r="HYQ2" s="311"/>
      <c r="HYR2" s="311"/>
      <c r="HYS2" s="311"/>
      <c r="HYT2" s="311"/>
      <c r="HYU2" s="311"/>
      <c r="HYV2" s="311"/>
      <c r="HYW2" s="311"/>
      <c r="HYX2" s="311"/>
      <c r="HYY2" s="311"/>
      <c r="HYZ2" s="311"/>
      <c r="HZA2" s="311"/>
      <c r="HZB2" s="311"/>
      <c r="HZC2" s="311"/>
      <c r="HZD2" s="311"/>
      <c r="HZE2" s="311"/>
      <c r="HZF2" s="311"/>
      <c r="HZG2" s="311"/>
      <c r="HZH2" s="311"/>
      <c r="HZI2" s="311"/>
      <c r="HZJ2" s="311"/>
      <c r="HZK2" s="311"/>
      <c r="HZL2" s="311"/>
      <c r="HZM2" s="311"/>
      <c r="HZN2" s="311"/>
      <c r="HZO2" s="311"/>
      <c r="HZP2" s="311"/>
      <c r="HZQ2" s="311"/>
      <c r="HZR2" s="311"/>
      <c r="HZS2" s="311"/>
      <c r="HZT2" s="311"/>
      <c r="HZU2" s="311"/>
      <c r="HZV2" s="311"/>
      <c r="HZW2" s="311"/>
      <c r="HZX2" s="311"/>
      <c r="HZY2" s="311"/>
      <c r="HZZ2" s="311"/>
      <c r="IAA2" s="311"/>
      <c r="IAB2" s="311"/>
      <c r="IAC2" s="311"/>
      <c r="IAD2" s="311"/>
      <c r="IAE2" s="311"/>
      <c r="IAF2" s="311"/>
      <c r="IAG2" s="311"/>
      <c r="IAH2" s="311"/>
      <c r="IAI2" s="311"/>
      <c r="IAJ2" s="311"/>
      <c r="IAK2" s="311"/>
      <c r="IAL2" s="311"/>
      <c r="IAM2" s="311"/>
      <c r="IAN2" s="311"/>
      <c r="IAO2" s="311"/>
      <c r="IAP2" s="311"/>
      <c r="IAQ2" s="311"/>
      <c r="IAR2" s="311"/>
      <c r="IAS2" s="311"/>
      <c r="IAT2" s="311"/>
      <c r="IAU2" s="311"/>
      <c r="IAV2" s="311"/>
      <c r="IAW2" s="311"/>
      <c r="IAX2" s="311"/>
      <c r="IAY2" s="311"/>
      <c r="IAZ2" s="311"/>
      <c r="IBA2" s="311"/>
      <c r="IBB2" s="311"/>
      <c r="IBC2" s="311"/>
      <c r="IBD2" s="311"/>
      <c r="IBE2" s="311"/>
      <c r="IBF2" s="311"/>
      <c r="IBG2" s="311"/>
      <c r="IBH2" s="311"/>
      <c r="IBI2" s="311"/>
      <c r="IBJ2" s="311"/>
      <c r="IBK2" s="311"/>
      <c r="IBL2" s="311"/>
      <c r="IBM2" s="311"/>
      <c r="IBN2" s="311"/>
      <c r="IBO2" s="311"/>
      <c r="IBP2" s="311"/>
      <c r="IBQ2" s="311"/>
      <c r="IBR2" s="311"/>
      <c r="IBS2" s="311"/>
      <c r="IBT2" s="311"/>
      <c r="IBU2" s="311"/>
      <c r="IBV2" s="311"/>
      <c r="IBW2" s="311"/>
      <c r="IBX2" s="311"/>
      <c r="IBY2" s="311"/>
      <c r="IBZ2" s="311"/>
      <c r="ICA2" s="311"/>
      <c r="ICB2" s="311"/>
      <c r="ICC2" s="311"/>
      <c r="ICD2" s="311"/>
      <c r="ICE2" s="311"/>
      <c r="ICF2" s="311"/>
      <c r="ICG2" s="311"/>
      <c r="ICH2" s="311"/>
      <c r="ICI2" s="311"/>
      <c r="ICJ2" s="311"/>
      <c r="ICK2" s="311"/>
      <c r="ICL2" s="311"/>
      <c r="ICM2" s="311"/>
      <c r="ICN2" s="311"/>
      <c r="ICO2" s="311"/>
      <c r="ICP2" s="311"/>
      <c r="ICQ2" s="311"/>
      <c r="ICR2" s="311"/>
      <c r="ICS2" s="311"/>
      <c r="ICT2" s="311"/>
      <c r="ICU2" s="311"/>
      <c r="ICV2" s="311"/>
      <c r="ICW2" s="311"/>
      <c r="ICX2" s="311"/>
      <c r="ICY2" s="311"/>
      <c r="ICZ2" s="311"/>
      <c r="IDA2" s="311"/>
      <c r="IDB2" s="311"/>
      <c r="IDC2" s="311"/>
      <c r="IDD2" s="311"/>
      <c r="IDE2" s="311"/>
      <c r="IDF2" s="311"/>
      <c r="IDG2" s="311"/>
      <c r="IDH2" s="311"/>
      <c r="IDI2" s="311"/>
      <c r="IDJ2" s="311"/>
      <c r="IDK2" s="311"/>
      <c r="IDL2" s="311"/>
      <c r="IDM2" s="311"/>
      <c r="IDN2" s="311"/>
      <c r="IDO2" s="311"/>
      <c r="IDP2" s="311"/>
      <c r="IDQ2" s="311"/>
      <c r="IDR2" s="311"/>
      <c r="IDS2" s="311"/>
      <c r="IDT2" s="311"/>
      <c r="IDU2" s="311"/>
      <c r="IDV2" s="311"/>
      <c r="IDW2" s="311"/>
      <c r="IDX2" s="311"/>
      <c r="IDY2" s="311"/>
      <c r="IDZ2" s="311"/>
      <c r="IEA2" s="311"/>
      <c r="IEB2" s="311"/>
      <c r="IEC2" s="311"/>
      <c r="IED2" s="311"/>
      <c r="IEE2" s="311"/>
      <c r="IEF2" s="311"/>
      <c r="IEG2" s="311"/>
      <c r="IEH2" s="311"/>
      <c r="IEI2" s="311"/>
      <c r="IEJ2" s="311"/>
      <c r="IEK2" s="311"/>
      <c r="IEL2" s="311"/>
      <c r="IEM2" s="311"/>
      <c r="IEN2" s="311"/>
      <c r="IEO2" s="311"/>
      <c r="IEP2" s="311"/>
      <c r="IEQ2" s="311"/>
      <c r="IER2" s="311"/>
      <c r="IES2" s="311"/>
      <c r="IET2" s="311"/>
      <c r="IEU2" s="311"/>
      <c r="IEV2" s="311"/>
      <c r="IEW2" s="311"/>
      <c r="IEX2" s="311"/>
      <c r="IEY2" s="311"/>
      <c r="IEZ2" s="311"/>
      <c r="IFA2" s="311"/>
      <c r="IFB2" s="311"/>
      <c r="IFC2" s="311"/>
      <c r="IFD2" s="311"/>
      <c r="IFE2" s="311"/>
      <c r="IFF2" s="311"/>
      <c r="IFG2" s="311"/>
      <c r="IFH2" s="311"/>
      <c r="IFI2" s="311"/>
      <c r="IFJ2" s="311"/>
      <c r="IFK2" s="311"/>
      <c r="IFL2" s="311"/>
      <c r="IFM2" s="311"/>
      <c r="IFN2" s="311"/>
      <c r="IFO2" s="311"/>
      <c r="IFP2" s="311"/>
      <c r="IFQ2" s="311"/>
      <c r="IFR2" s="311"/>
      <c r="IFS2" s="311"/>
      <c r="IFT2" s="311"/>
      <c r="IFU2" s="311"/>
      <c r="IFV2" s="311"/>
      <c r="IFW2" s="311"/>
      <c r="IFX2" s="311"/>
      <c r="IFY2" s="311"/>
      <c r="IFZ2" s="311"/>
      <c r="IGA2" s="311"/>
      <c r="IGB2" s="311"/>
      <c r="IGC2" s="311"/>
      <c r="IGD2" s="311"/>
      <c r="IGE2" s="311"/>
      <c r="IGF2" s="311"/>
      <c r="IGG2" s="311"/>
      <c r="IGH2" s="311"/>
      <c r="IGI2" s="311"/>
      <c r="IGJ2" s="311"/>
      <c r="IGK2" s="311"/>
      <c r="IGL2" s="311"/>
      <c r="IGM2" s="311"/>
      <c r="IGN2" s="311"/>
      <c r="IGO2" s="311"/>
      <c r="IGP2" s="311"/>
      <c r="IGQ2" s="311"/>
      <c r="IGR2" s="311"/>
      <c r="IGS2" s="311"/>
      <c r="IGT2" s="311"/>
      <c r="IGU2" s="311"/>
      <c r="IGV2" s="311"/>
      <c r="IGW2" s="311"/>
      <c r="IGX2" s="311"/>
      <c r="IGY2" s="311"/>
      <c r="IGZ2" s="311"/>
      <c r="IHA2" s="311"/>
      <c r="IHB2" s="311"/>
      <c r="IHC2" s="311"/>
      <c r="IHD2" s="311"/>
      <c r="IHE2" s="311"/>
      <c r="IHF2" s="311"/>
      <c r="IHG2" s="311"/>
      <c r="IHH2" s="311"/>
      <c r="IHI2" s="311"/>
      <c r="IHJ2" s="311"/>
      <c r="IHK2" s="311"/>
      <c r="IHL2" s="311"/>
      <c r="IHM2" s="311"/>
      <c r="IHN2" s="311"/>
      <c r="IHO2" s="311"/>
      <c r="IHP2" s="311"/>
      <c r="IHQ2" s="311"/>
      <c r="IHR2" s="311"/>
      <c r="IHS2" s="311"/>
      <c r="IHT2" s="311"/>
      <c r="IHU2" s="311"/>
      <c r="IHV2" s="311"/>
      <c r="IHW2" s="311"/>
      <c r="IHX2" s="311"/>
      <c r="IHY2" s="311"/>
      <c r="IHZ2" s="311"/>
      <c r="IIA2" s="311"/>
      <c r="IIB2" s="311"/>
      <c r="IIC2" s="311"/>
      <c r="IID2" s="311"/>
      <c r="IIE2" s="311"/>
      <c r="IIF2" s="311"/>
      <c r="IIG2" s="311"/>
      <c r="IIH2" s="311"/>
      <c r="III2" s="311"/>
      <c r="IIJ2" s="311"/>
      <c r="IIK2" s="311"/>
      <c r="IIL2" s="311"/>
      <c r="IIM2" s="311"/>
      <c r="IIN2" s="311"/>
      <c r="IIO2" s="311"/>
      <c r="IIP2" s="311"/>
      <c r="IIQ2" s="311"/>
      <c r="IIR2" s="311"/>
      <c r="IIS2" s="311"/>
      <c r="IIT2" s="311"/>
      <c r="IIU2" s="311"/>
      <c r="IIV2" s="311"/>
      <c r="IIW2" s="311"/>
      <c r="IIX2" s="311"/>
      <c r="IIY2" s="311"/>
      <c r="IIZ2" s="311"/>
      <c r="IJA2" s="311"/>
      <c r="IJB2" s="311"/>
      <c r="IJC2" s="311"/>
      <c r="IJD2" s="311"/>
      <c r="IJE2" s="311"/>
      <c r="IJF2" s="311"/>
      <c r="IJG2" s="311"/>
      <c r="IJH2" s="311"/>
      <c r="IJI2" s="311"/>
      <c r="IJJ2" s="311"/>
      <c r="IJK2" s="311"/>
      <c r="IJL2" s="311"/>
      <c r="IJM2" s="311"/>
      <c r="IJN2" s="311"/>
      <c r="IJO2" s="311"/>
      <c r="IJP2" s="311"/>
      <c r="IJQ2" s="311"/>
      <c r="IJR2" s="311"/>
      <c r="IJS2" s="311"/>
      <c r="IJT2" s="311"/>
      <c r="IJU2" s="311"/>
      <c r="IJV2" s="311"/>
      <c r="IJW2" s="311"/>
      <c r="IJX2" s="311"/>
      <c r="IJY2" s="311"/>
      <c r="IJZ2" s="311"/>
      <c r="IKA2" s="311"/>
      <c r="IKB2" s="311"/>
      <c r="IKC2" s="311"/>
      <c r="IKD2" s="311"/>
      <c r="IKE2" s="311"/>
      <c r="IKF2" s="311"/>
      <c r="IKG2" s="311"/>
      <c r="IKH2" s="311"/>
      <c r="IKI2" s="311"/>
      <c r="IKJ2" s="311"/>
      <c r="IKK2" s="311"/>
      <c r="IKL2" s="311"/>
      <c r="IKM2" s="311"/>
      <c r="IKN2" s="311"/>
      <c r="IKO2" s="311"/>
      <c r="IKP2" s="311"/>
      <c r="IKQ2" s="311"/>
      <c r="IKR2" s="311"/>
      <c r="IKS2" s="311"/>
      <c r="IKT2" s="311"/>
      <c r="IKU2" s="311"/>
      <c r="IKV2" s="311"/>
      <c r="IKW2" s="311"/>
      <c r="IKX2" s="311"/>
      <c r="IKY2" s="311"/>
      <c r="IKZ2" s="311"/>
      <c r="ILA2" s="311"/>
      <c r="ILB2" s="311"/>
      <c r="ILC2" s="311"/>
      <c r="ILD2" s="311"/>
      <c r="ILE2" s="311"/>
      <c r="ILF2" s="311"/>
      <c r="ILG2" s="311"/>
      <c r="ILH2" s="311"/>
      <c r="ILI2" s="311"/>
      <c r="ILJ2" s="311"/>
      <c r="ILK2" s="311"/>
      <c r="ILL2" s="311"/>
      <c r="ILM2" s="311"/>
      <c r="ILN2" s="311"/>
      <c r="ILO2" s="311"/>
      <c r="ILP2" s="311"/>
      <c r="ILQ2" s="311"/>
      <c r="ILR2" s="311"/>
      <c r="ILS2" s="311"/>
      <c r="ILT2" s="311"/>
      <c r="ILU2" s="311"/>
      <c r="ILV2" s="311"/>
      <c r="ILW2" s="311"/>
      <c r="ILX2" s="311"/>
      <c r="ILY2" s="311"/>
      <c r="ILZ2" s="311"/>
      <c r="IMA2" s="311"/>
      <c r="IMB2" s="311"/>
      <c r="IMC2" s="311"/>
      <c r="IMD2" s="311"/>
      <c r="IME2" s="311"/>
      <c r="IMF2" s="311"/>
      <c r="IMG2" s="311"/>
      <c r="IMH2" s="311"/>
      <c r="IMI2" s="311"/>
      <c r="IMJ2" s="311"/>
      <c r="IMK2" s="311"/>
      <c r="IML2" s="311"/>
      <c r="IMM2" s="311"/>
      <c r="IMN2" s="311"/>
      <c r="IMO2" s="311"/>
      <c r="IMP2" s="311"/>
      <c r="IMQ2" s="311"/>
      <c r="IMR2" s="311"/>
      <c r="IMS2" s="311"/>
      <c r="IMT2" s="311"/>
      <c r="IMU2" s="311"/>
      <c r="IMV2" s="311"/>
      <c r="IMW2" s="311"/>
      <c r="IMX2" s="311"/>
      <c r="IMY2" s="311"/>
      <c r="IMZ2" s="311"/>
      <c r="INA2" s="311"/>
      <c r="INB2" s="311"/>
      <c r="INC2" s="311"/>
      <c r="IND2" s="311"/>
      <c r="INE2" s="311"/>
      <c r="INF2" s="311"/>
      <c r="ING2" s="311"/>
      <c r="INH2" s="311"/>
      <c r="INI2" s="311"/>
      <c r="INJ2" s="311"/>
      <c r="INK2" s="311"/>
      <c r="INL2" s="311"/>
      <c r="INM2" s="311"/>
      <c r="INN2" s="311"/>
      <c r="INO2" s="311"/>
      <c r="INP2" s="311"/>
      <c r="INQ2" s="311"/>
      <c r="INR2" s="311"/>
      <c r="INS2" s="311"/>
      <c r="INT2" s="311"/>
      <c r="INU2" s="311"/>
      <c r="INV2" s="311"/>
      <c r="INW2" s="311"/>
      <c r="INX2" s="311"/>
      <c r="INY2" s="311"/>
      <c r="INZ2" s="311"/>
      <c r="IOA2" s="311"/>
      <c r="IOB2" s="311"/>
      <c r="IOC2" s="311"/>
      <c r="IOD2" s="311"/>
      <c r="IOE2" s="311"/>
      <c r="IOF2" s="311"/>
      <c r="IOG2" s="311"/>
      <c r="IOH2" s="311"/>
      <c r="IOI2" s="311"/>
      <c r="IOJ2" s="311"/>
      <c r="IOK2" s="311"/>
      <c r="IOL2" s="311"/>
      <c r="IOM2" s="311"/>
      <c r="ION2" s="311"/>
      <c r="IOO2" s="311"/>
      <c r="IOP2" s="311"/>
      <c r="IOQ2" s="311"/>
      <c r="IOR2" s="311"/>
      <c r="IOS2" s="311"/>
      <c r="IOT2" s="311"/>
      <c r="IOU2" s="311"/>
      <c r="IOV2" s="311"/>
      <c r="IOW2" s="311"/>
      <c r="IOX2" s="311"/>
      <c r="IOY2" s="311"/>
      <c r="IOZ2" s="311"/>
      <c r="IPA2" s="311"/>
      <c r="IPB2" s="311"/>
      <c r="IPC2" s="311"/>
      <c r="IPD2" s="311"/>
      <c r="IPE2" s="311"/>
      <c r="IPF2" s="311"/>
      <c r="IPG2" s="311"/>
      <c r="IPH2" s="311"/>
      <c r="IPI2" s="311"/>
      <c r="IPJ2" s="311"/>
      <c r="IPK2" s="311"/>
      <c r="IPL2" s="311"/>
      <c r="IPM2" s="311"/>
      <c r="IPN2" s="311"/>
      <c r="IPO2" s="311"/>
      <c r="IPP2" s="311"/>
      <c r="IPQ2" s="311"/>
      <c r="IPR2" s="311"/>
      <c r="IPS2" s="311"/>
      <c r="IPT2" s="311"/>
      <c r="IPU2" s="311"/>
      <c r="IPV2" s="311"/>
      <c r="IPW2" s="311"/>
      <c r="IPX2" s="311"/>
      <c r="IPY2" s="311"/>
      <c r="IPZ2" s="311"/>
      <c r="IQA2" s="311"/>
      <c r="IQB2" s="311"/>
      <c r="IQC2" s="311"/>
      <c r="IQD2" s="311"/>
      <c r="IQE2" s="311"/>
      <c r="IQF2" s="311"/>
      <c r="IQG2" s="311"/>
      <c r="IQH2" s="311"/>
      <c r="IQI2" s="311"/>
      <c r="IQJ2" s="311"/>
      <c r="IQK2" s="311"/>
      <c r="IQL2" s="311"/>
      <c r="IQM2" s="311"/>
      <c r="IQN2" s="311"/>
      <c r="IQO2" s="311"/>
      <c r="IQP2" s="311"/>
      <c r="IQQ2" s="311"/>
      <c r="IQR2" s="311"/>
      <c r="IQS2" s="311"/>
      <c r="IQT2" s="311"/>
      <c r="IQU2" s="311"/>
      <c r="IQV2" s="311"/>
      <c r="IQW2" s="311"/>
      <c r="IQX2" s="311"/>
      <c r="IQY2" s="311"/>
      <c r="IQZ2" s="311"/>
      <c r="IRA2" s="311"/>
      <c r="IRB2" s="311"/>
      <c r="IRC2" s="311"/>
      <c r="IRD2" s="311"/>
      <c r="IRE2" s="311"/>
      <c r="IRF2" s="311"/>
      <c r="IRG2" s="311"/>
      <c r="IRH2" s="311"/>
      <c r="IRI2" s="311"/>
      <c r="IRJ2" s="311"/>
      <c r="IRK2" s="311"/>
      <c r="IRL2" s="311"/>
      <c r="IRM2" s="311"/>
      <c r="IRN2" s="311"/>
      <c r="IRO2" s="311"/>
      <c r="IRP2" s="311"/>
      <c r="IRQ2" s="311"/>
      <c r="IRR2" s="311"/>
      <c r="IRS2" s="311"/>
      <c r="IRT2" s="311"/>
      <c r="IRU2" s="311"/>
      <c r="IRV2" s="311"/>
      <c r="IRW2" s="311"/>
      <c r="IRX2" s="311"/>
      <c r="IRY2" s="311"/>
      <c r="IRZ2" s="311"/>
      <c r="ISA2" s="311"/>
      <c r="ISB2" s="311"/>
      <c r="ISC2" s="311"/>
      <c r="ISD2" s="311"/>
      <c r="ISE2" s="311"/>
      <c r="ISF2" s="311"/>
      <c r="ISG2" s="311"/>
      <c r="ISH2" s="311"/>
      <c r="ISI2" s="311"/>
      <c r="ISJ2" s="311"/>
      <c r="ISK2" s="311"/>
      <c r="ISL2" s="311"/>
      <c r="ISM2" s="311"/>
      <c r="ISN2" s="311"/>
      <c r="ISO2" s="311"/>
      <c r="ISP2" s="311"/>
      <c r="ISQ2" s="311"/>
      <c r="ISR2" s="311"/>
      <c r="ISS2" s="311"/>
      <c r="IST2" s="311"/>
      <c r="ISU2" s="311"/>
      <c r="ISV2" s="311"/>
      <c r="ISW2" s="311"/>
      <c r="ISX2" s="311"/>
      <c r="ISY2" s="311"/>
      <c r="ISZ2" s="311"/>
      <c r="ITA2" s="311"/>
      <c r="ITB2" s="311"/>
      <c r="ITC2" s="311"/>
      <c r="ITD2" s="311"/>
      <c r="ITE2" s="311"/>
      <c r="ITF2" s="311"/>
      <c r="ITG2" s="311"/>
      <c r="ITH2" s="311"/>
      <c r="ITI2" s="311"/>
      <c r="ITJ2" s="311"/>
      <c r="ITK2" s="311"/>
      <c r="ITL2" s="311"/>
      <c r="ITM2" s="311"/>
      <c r="ITN2" s="311"/>
      <c r="ITO2" s="311"/>
      <c r="ITP2" s="311"/>
      <c r="ITQ2" s="311"/>
      <c r="ITR2" s="311"/>
      <c r="ITS2" s="311"/>
      <c r="ITT2" s="311"/>
      <c r="ITU2" s="311"/>
      <c r="ITV2" s="311"/>
      <c r="ITW2" s="311"/>
      <c r="ITX2" s="311"/>
      <c r="ITY2" s="311"/>
      <c r="ITZ2" s="311"/>
      <c r="IUA2" s="311"/>
      <c r="IUB2" s="311"/>
      <c r="IUC2" s="311"/>
      <c r="IUD2" s="311"/>
      <c r="IUE2" s="311"/>
      <c r="IUF2" s="311"/>
      <c r="IUG2" s="311"/>
      <c r="IUH2" s="311"/>
      <c r="IUI2" s="311"/>
      <c r="IUJ2" s="311"/>
      <c r="IUK2" s="311"/>
      <c r="IUL2" s="311"/>
      <c r="IUM2" s="311"/>
      <c r="IUN2" s="311"/>
      <c r="IUO2" s="311"/>
      <c r="IUP2" s="311"/>
      <c r="IUQ2" s="311"/>
      <c r="IUR2" s="311"/>
      <c r="IUS2" s="311"/>
      <c r="IUT2" s="311"/>
      <c r="IUU2" s="311"/>
      <c r="IUV2" s="311"/>
      <c r="IUW2" s="311"/>
      <c r="IUX2" s="311"/>
      <c r="IUY2" s="311"/>
      <c r="IUZ2" s="311"/>
      <c r="IVA2" s="311"/>
      <c r="IVB2" s="311"/>
      <c r="IVC2" s="311"/>
      <c r="IVD2" s="311"/>
      <c r="IVE2" s="311"/>
      <c r="IVF2" s="311"/>
      <c r="IVG2" s="311"/>
      <c r="IVH2" s="311"/>
      <c r="IVI2" s="311"/>
      <c r="IVJ2" s="311"/>
      <c r="IVK2" s="311"/>
      <c r="IVL2" s="311"/>
      <c r="IVM2" s="311"/>
      <c r="IVN2" s="311"/>
      <c r="IVO2" s="311"/>
      <c r="IVP2" s="311"/>
      <c r="IVQ2" s="311"/>
      <c r="IVR2" s="311"/>
      <c r="IVS2" s="311"/>
      <c r="IVT2" s="311"/>
      <c r="IVU2" s="311"/>
      <c r="IVV2" s="311"/>
      <c r="IVW2" s="311"/>
      <c r="IVX2" s="311"/>
      <c r="IVY2" s="311"/>
      <c r="IVZ2" s="311"/>
      <c r="IWA2" s="311"/>
      <c r="IWB2" s="311"/>
      <c r="IWC2" s="311"/>
      <c r="IWD2" s="311"/>
      <c r="IWE2" s="311"/>
      <c r="IWF2" s="311"/>
      <c r="IWG2" s="311"/>
      <c r="IWH2" s="311"/>
      <c r="IWI2" s="311"/>
      <c r="IWJ2" s="311"/>
      <c r="IWK2" s="311"/>
      <c r="IWL2" s="311"/>
      <c r="IWM2" s="311"/>
      <c r="IWN2" s="311"/>
      <c r="IWO2" s="311"/>
      <c r="IWP2" s="311"/>
      <c r="IWQ2" s="311"/>
      <c r="IWR2" s="311"/>
      <c r="IWS2" s="311"/>
      <c r="IWT2" s="311"/>
      <c r="IWU2" s="311"/>
      <c r="IWV2" s="311"/>
      <c r="IWW2" s="311"/>
      <c r="IWX2" s="311"/>
      <c r="IWY2" s="311"/>
      <c r="IWZ2" s="311"/>
      <c r="IXA2" s="311"/>
      <c r="IXB2" s="311"/>
      <c r="IXC2" s="311"/>
      <c r="IXD2" s="311"/>
      <c r="IXE2" s="311"/>
      <c r="IXF2" s="311"/>
      <c r="IXG2" s="311"/>
      <c r="IXH2" s="311"/>
      <c r="IXI2" s="311"/>
      <c r="IXJ2" s="311"/>
      <c r="IXK2" s="311"/>
      <c r="IXL2" s="311"/>
      <c r="IXM2" s="311"/>
      <c r="IXN2" s="311"/>
      <c r="IXO2" s="311"/>
      <c r="IXP2" s="311"/>
      <c r="IXQ2" s="311"/>
      <c r="IXR2" s="311"/>
      <c r="IXS2" s="311"/>
      <c r="IXT2" s="311"/>
      <c r="IXU2" s="311"/>
      <c r="IXV2" s="311"/>
      <c r="IXW2" s="311"/>
      <c r="IXX2" s="311"/>
      <c r="IXY2" s="311"/>
      <c r="IXZ2" s="311"/>
      <c r="IYA2" s="311"/>
      <c r="IYB2" s="311"/>
      <c r="IYC2" s="311"/>
      <c r="IYD2" s="311"/>
      <c r="IYE2" s="311"/>
      <c r="IYF2" s="311"/>
      <c r="IYG2" s="311"/>
      <c r="IYH2" s="311"/>
      <c r="IYI2" s="311"/>
      <c r="IYJ2" s="311"/>
      <c r="IYK2" s="311"/>
      <c r="IYL2" s="311"/>
      <c r="IYM2" s="311"/>
      <c r="IYN2" s="311"/>
      <c r="IYO2" s="311"/>
      <c r="IYP2" s="311"/>
      <c r="IYQ2" s="311"/>
      <c r="IYR2" s="311"/>
      <c r="IYS2" s="311"/>
      <c r="IYT2" s="311"/>
      <c r="IYU2" s="311"/>
      <c r="IYV2" s="311"/>
      <c r="IYW2" s="311"/>
      <c r="IYX2" s="311"/>
      <c r="IYY2" s="311"/>
      <c r="IYZ2" s="311"/>
      <c r="IZA2" s="311"/>
      <c r="IZB2" s="311"/>
      <c r="IZC2" s="311"/>
      <c r="IZD2" s="311"/>
      <c r="IZE2" s="311"/>
      <c r="IZF2" s="311"/>
      <c r="IZG2" s="311"/>
      <c r="IZH2" s="311"/>
      <c r="IZI2" s="311"/>
      <c r="IZJ2" s="311"/>
      <c r="IZK2" s="311"/>
      <c r="IZL2" s="311"/>
      <c r="IZM2" s="311"/>
      <c r="IZN2" s="311"/>
      <c r="IZO2" s="311"/>
      <c r="IZP2" s="311"/>
      <c r="IZQ2" s="311"/>
      <c r="IZR2" s="311"/>
      <c r="IZS2" s="311"/>
      <c r="IZT2" s="311"/>
      <c r="IZU2" s="311"/>
      <c r="IZV2" s="311"/>
      <c r="IZW2" s="311"/>
      <c r="IZX2" s="311"/>
      <c r="IZY2" s="311"/>
      <c r="IZZ2" s="311"/>
      <c r="JAA2" s="311"/>
      <c r="JAB2" s="311"/>
      <c r="JAC2" s="311"/>
      <c r="JAD2" s="311"/>
      <c r="JAE2" s="311"/>
      <c r="JAF2" s="311"/>
      <c r="JAG2" s="311"/>
      <c r="JAH2" s="311"/>
      <c r="JAI2" s="311"/>
      <c r="JAJ2" s="311"/>
      <c r="JAK2" s="311"/>
      <c r="JAL2" s="311"/>
      <c r="JAM2" s="311"/>
      <c r="JAN2" s="311"/>
      <c r="JAO2" s="311"/>
      <c r="JAP2" s="311"/>
      <c r="JAQ2" s="311"/>
      <c r="JAR2" s="311"/>
      <c r="JAS2" s="311"/>
      <c r="JAT2" s="311"/>
      <c r="JAU2" s="311"/>
      <c r="JAV2" s="311"/>
      <c r="JAW2" s="311"/>
      <c r="JAX2" s="311"/>
      <c r="JAY2" s="311"/>
      <c r="JAZ2" s="311"/>
      <c r="JBA2" s="311"/>
      <c r="JBB2" s="311"/>
      <c r="JBC2" s="311"/>
      <c r="JBD2" s="311"/>
      <c r="JBE2" s="311"/>
      <c r="JBF2" s="311"/>
      <c r="JBG2" s="311"/>
      <c r="JBH2" s="311"/>
      <c r="JBI2" s="311"/>
      <c r="JBJ2" s="311"/>
      <c r="JBK2" s="311"/>
      <c r="JBL2" s="311"/>
      <c r="JBM2" s="311"/>
      <c r="JBN2" s="311"/>
      <c r="JBO2" s="311"/>
      <c r="JBP2" s="311"/>
      <c r="JBQ2" s="311"/>
      <c r="JBR2" s="311"/>
      <c r="JBS2" s="311"/>
      <c r="JBT2" s="311"/>
      <c r="JBU2" s="311"/>
      <c r="JBV2" s="311"/>
      <c r="JBW2" s="311"/>
      <c r="JBX2" s="311"/>
      <c r="JBY2" s="311"/>
      <c r="JBZ2" s="311"/>
      <c r="JCA2" s="311"/>
      <c r="JCB2" s="311"/>
      <c r="JCC2" s="311"/>
      <c r="JCD2" s="311"/>
      <c r="JCE2" s="311"/>
      <c r="JCF2" s="311"/>
      <c r="JCG2" s="311"/>
      <c r="JCH2" s="311"/>
      <c r="JCI2" s="311"/>
      <c r="JCJ2" s="311"/>
      <c r="JCK2" s="311"/>
      <c r="JCL2" s="311"/>
      <c r="JCM2" s="311"/>
      <c r="JCN2" s="311"/>
      <c r="JCO2" s="311"/>
      <c r="JCP2" s="311"/>
      <c r="JCQ2" s="311"/>
      <c r="JCR2" s="311"/>
      <c r="JCS2" s="311"/>
      <c r="JCT2" s="311"/>
      <c r="JCU2" s="311"/>
      <c r="JCV2" s="311"/>
      <c r="JCW2" s="311"/>
      <c r="JCX2" s="311"/>
      <c r="JCY2" s="311"/>
      <c r="JCZ2" s="311"/>
      <c r="JDA2" s="311"/>
      <c r="JDB2" s="311"/>
      <c r="JDC2" s="311"/>
      <c r="JDD2" s="311"/>
      <c r="JDE2" s="311"/>
      <c r="JDF2" s="311"/>
      <c r="JDG2" s="311"/>
      <c r="JDH2" s="311"/>
      <c r="JDI2" s="311"/>
      <c r="JDJ2" s="311"/>
      <c r="JDK2" s="311"/>
      <c r="JDL2" s="311"/>
      <c r="JDM2" s="311"/>
      <c r="JDN2" s="311"/>
      <c r="JDO2" s="311"/>
      <c r="JDP2" s="311"/>
      <c r="JDQ2" s="311"/>
      <c r="JDR2" s="311"/>
      <c r="JDS2" s="311"/>
      <c r="JDT2" s="311"/>
      <c r="JDU2" s="311"/>
      <c r="JDV2" s="311"/>
      <c r="JDW2" s="311"/>
      <c r="JDX2" s="311"/>
      <c r="JDY2" s="311"/>
      <c r="JDZ2" s="311"/>
      <c r="JEA2" s="311"/>
      <c r="JEB2" s="311"/>
      <c r="JEC2" s="311"/>
      <c r="JED2" s="311"/>
      <c r="JEE2" s="311"/>
      <c r="JEF2" s="311"/>
      <c r="JEG2" s="311"/>
      <c r="JEH2" s="311"/>
      <c r="JEI2" s="311"/>
      <c r="JEJ2" s="311"/>
      <c r="JEK2" s="311"/>
      <c r="JEL2" s="311"/>
      <c r="JEM2" s="311"/>
      <c r="JEN2" s="311"/>
      <c r="JEO2" s="311"/>
      <c r="JEP2" s="311"/>
      <c r="JEQ2" s="311"/>
      <c r="JER2" s="311"/>
      <c r="JES2" s="311"/>
      <c r="JET2" s="311"/>
      <c r="JEU2" s="311"/>
      <c r="JEV2" s="311"/>
      <c r="JEW2" s="311"/>
      <c r="JEX2" s="311"/>
      <c r="JEY2" s="311"/>
      <c r="JEZ2" s="311"/>
      <c r="JFA2" s="311"/>
      <c r="JFB2" s="311"/>
      <c r="JFC2" s="311"/>
      <c r="JFD2" s="311"/>
      <c r="JFE2" s="311"/>
      <c r="JFF2" s="311"/>
      <c r="JFG2" s="311"/>
      <c r="JFH2" s="311"/>
      <c r="JFI2" s="311"/>
      <c r="JFJ2" s="311"/>
      <c r="JFK2" s="311"/>
      <c r="JFL2" s="311"/>
      <c r="JFM2" s="311"/>
      <c r="JFN2" s="311"/>
      <c r="JFO2" s="311"/>
      <c r="JFP2" s="311"/>
      <c r="JFQ2" s="311"/>
      <c r="JFR2" s="311"/>
      <c r="JFS2" s="311"/>
      <c r="JFT2" s="311"/>
      <c r="JFU2" s="311"/>
      <c r="JFV2" s="311"/>
      <c r="JFW2" s="311"/>
      <c r="JFX2" s="311"/>
      <c r="JFY2" s="311"/>
      <c r="JFZ2" s="311"/>
      <c r="JGA2" s="311"/>
      <c r="JGB2" s="311"/>
      <c r="JGC2" s="311"/>
      <c r="JGD2" s="311"/>
      <c r="JGE2" s="311"/>
      <c r="JGF2" s="311"/>
      <c r="JGG2" s="311"/>
      <c r="JGH2" s="311"/>
      <c r="JGI2" s="311"/>
      <c r="JGJ2" s="311"/>
      <c r="JGK2" s="311"/>
      <c r="JGL2" s="311"/>
      <c r="JGM2" s="311"/>
      <c r="JGN2" s="311"/>
      <c r="JGO2" s="311"/>
      <c r="JGP2" s="311"/>
      <c r="JGQ2" s="311"/>
      <c r="JGR2" s="311"/>
      <c r="JGS2" s="311"/>
      <c r="JGT2" s="311"/>
      <c r="JGU2" s="311"/>
      <c r="JGV2" s="311"/>
      <c r="JGW2" s="311"/>
      <c r="JGX2" s="311"/>
      <c r="JGY2" s="311"/>
      <c r="JGZ2" s="311"/>
      <c r="JHA2" s="311"/>
      <c r="JHB2" s="311"/>
      <c r="JHC2" s="311"/>
      <c r="JHD2" s="311"/>
      <c r="JHE2" s="311"/>
      <c r="JHF2" s="311"/>
      <c r="JHG2" s="311"/>
      <c r="JHH2" s="311"/>
      <c r="JHI2" s="311"/>
      <c r="JHJ2" s="311"/>
      <c r="JHK2" s="311"/>
      <c r="JHL2" s="311"/>
      <c r="JHM2" s="311"/>
      <c r="JHN2" s="311"/>
      <c r="JHO2" s="311"/>
      <c r="JHP2" s="311"/>
      <c r="JHQ2" s="311"/>
      <c r="JHR2" s="311"/>
      <c r="JHS2" s="311"/>
      <c r="JHT2" s="311"/>
      <c r="JHU2" s="311"/>
      <c r="JHV2" s="311"/>
      <c r="JHW2" s="311"/>
      <c r="JHX2" s="311"/>
      <c r="JHY2" s="311"/>
      <c r="JHZ2" s="311"/>
      <c r="JIA2" s="311"/>
      <c r="JIB2" s="311"/>
      <c r="JIC2" s="311"/>
      <c r="JID2" s="311"/>
      <c r="JIE2" s="311"/>
      <c r="JIF2" s="311"/>
      <c r="JIG2" s="311"/>
      <c r="JIH2" s="311"/>
      <c r="JII2" s="311"/>
      <c r="JIJ2" s="311"/>
      <c r="JIK2" s="311"/>
      <c r="JIL2" s="311"/>
      <c r="JIM2" s="311"/>
      <c r="JIN2" s="311"/>
      <c r="JIO2" s="311"/>
      <c r="JIP2" s="311"/>
      <c r="JIQ2" s="311"/>
      <c r="JIR2" s="311"/>
      <c r="JIS2" s="311"/>
      <c r="JIT2" s="311"/>
      <c r="JIU2" s="311"/>
      <c r="JIV2" s="311"/>
      <c r="JIW2" s="311"/>
      <c r="JIX2" s="311"/>
      <c r="JIY2" s="311"/>
      <c r="JIZ2" s="311"/>
      <c r="JJA2" s="311"/>
      <c r="JJB2" s="311"/>
      <c r="JJC2" s="311"/>
      <c r="JJD2" s="311"/>
      <c r="JJE2" s="311"/>
      <c r="JJF2" s="311"/>
      <c r="JJG2" s="311"/>
      <c r="JJH2" s="311"/>
      <c r="JJI2" s="311"/>
      <c r="JJJ2" s="311"/>
      <c r="JJK2" s="311"/>
      <c r="JJL2" s="311"/>
      <c r="JJM2" s="311"/>
      <c r="JJN2" s="311"/>
      <c r="JJO2" s="311"/>
      <c r="JJP2" s="311"/>
      <c r="JJQ2" s="311"/>
      <c r="JJR2" s="311"/>
      <c r="JJS2" s="311"/>
      <c r="JJT2" s="311"/>
      <c r="JJU2" s="311"/>
      <c r="JJV2" s="311"/>
      <c r="JJW2" s="311"/>
      <c r="JJX2" s="311"/>
      <c r="JJY2" s="311"/>
      <c r="JJZ2" s="311"/>
      <c r="JKA2" s="311"/>
      <c r="JKB2" s="311"/>
      <c r="JKC2" s="311"/>
      <c r="JKD2" s="311"/>
      <c r="JKE2" s="311"/>
      <c r="JKF2" s="311"/>
      <c r="JKG2" s="311"/>
      <c r="JKH2" s="311"/>
      <c r="JKI2" s="311"/>
      <c r="JKJ2" s="311"/>
      <c r="JKK2" s="311"/>
      <c r="JKL2" s="311"/>
      <c r="JKM2" s="311"/>
      <c r="JKN2" s="311"/>
      <c r="JKO2" s="311"/>
      <c r="JKP2" s="311"/>
      <c r="JKQ2" s="311"/>
      <c r="JKR2" s="311"/>
      <c r="JKS2" s="311"/>
      <c r="JKT2" s="311"/>
      <c r="JKU2" s="311"/>
      <c r="JKV2" s="311"/>
      <c r="JKW2" s="311"/>
      <c r="JKX2" s="311"/>
      <c r="JKY2" s="311"/>
      <c r="JKZ2" s="311"/>
      <c r="JLA2" s="311"/>
      <c r="JLB2" s="311"/>
      <c r="JLC2" s="311"/>
      <c r="JLD2" s="311"/>
      <c r="JLE2" s="311"/>
      <c r="JLF2" s="311"/>
      <c r="JLG2" s="311"/>
      <c r="JLH2" s="311"/>
      <c r="JLI2" s="311"/>
      <c r="JLJ2" s="311"/>
      <c r="JLK2" s="311"/>
      <c r="JLL2" s="311"/>
      <c r="JLM2" s="311"/>
      <c r="JLN2" s="311"/>
      <c r="JLO2" s="311"/>
      <c r="JLP2" s="311"/>
      <c r="JLQ2" s="311"/>
      <c r="JLR2" s="311"/>
      <c r="JLS2" s="311"/>
      <c r="JLT2" s="311"/>
      <c r="JLU2" s="311"/>
      <c r="JLV2" s="311"/>
      <c r="JLW2" s="311"/>
      <c r="JLX2" s="311"/>
      <c r="JLY2" s="311"/>
      <c r="JLZ2" s="311"/>
      <c r="JMA2" s="311"/>
      <c r="JMB2" s="311"/>
      <c r="JMC2" s="311"/>
      <c r="JMD2" s="311"/>
      <c r="JME2" s="311"/>
      <c r="JMF2" s="311"/>
      <c r="JMG2" s="311"/>
      <c r="JMH2" s="311"/>
      <c r="JMI2" s="311"/>
      <c r="JMJ2" s="311"/>
      <c r="JMK2" s="311"/>
      <c r="JML2" s="311"/>
      <c r="JMM2" s="311"/>
      <c r="JMN2" s="311"/>
      <c r="JMO2" s="311"/>
      <c r="JMP2" s="311"/>
      <c r="JMQ2" s="311"/>
      <c r="JMR2" s="311"/>
      <c r="JMS2" s="311"/>
      <c r="JMT2" s="311"/>
      <c r="JMU2" s="311"/>
      <c r="JMV2" s="311"/>
      <c r="JMW2" s="311"/>
      <c r="JMX2" s="311"/>
      <c r="JMY2" s="311"/>
      <c r="JMZ2" s="311"/>
      <c r="JNA2" s="311"/>
      <c r="JNB2" s="311"/>
      <c r="JNC2" s="311"/>
      <c r="JND2" s="311"/>
      <c r="JNE2" s="311"/>
      <c r="JNF2" s="311"/>
      <c r="JNG2" s="311"/>
      <c r="JNH2" s="311"/>
      <c r="JNI2" s="311"/>
      <c r="JNJ2" s="311"/>
      <c r="JNK2" s="311"/>
      <c r="JNL2" s="311"/>
      <c r="JNM2" s="311"/>
      <c r="JNN2" s="311"/>
      <c r="JNO2" s="311"/>
      <c r="JNP2" s="311"/>
      <c r="JNQ2" s="311"/>
      <c r="JNR2" s="311"/>
      <c r="JNS2" s="311"/>
      <c r="JNT2" s="311"/>
      <c r="JNU2" s="311"/>
      <c r="JNV2" s="311"/>
      <c r="JNW2" s="311"/>
      <c r="JNX2" s="311"/>
      <c r="JNY2" s="311"/>
      <c r="JNZ2" s="311"/>
      <c r="JOA2" s="311"/>
      <c r="JOB2" s="311"/>
      <c r="JOC2" s="311"/>
      <c r="JOD2" s="311"/>
      <c r="JOE2" s="311"/>
      <c r="JOF2" s="311"/>
      <c r="JOG2" s="311"/>
      <c r="JOH2" s="311"/>
      <c r="JOI2" s="311"/>
      <c r="JOJ2" s="311"/>
      <c r="JOK2" s="311"/>
      <c r="JOL2" s="311"/>
      <c r="JOM2" s="311"/>
      <c r="JON2" s="311"/>
      <c r="JOO2" s="311"/>
      <c r="JOP2" s="311"/>
      <c r="JOQ2" s="311"/>
      <c r="JOR2" s="311"/>
      <c r="JOS2" s="311"/>
      <c r="JOT2" s="311"/>
      <c r="JOU2" s="311"/>
      <c r="JOV2" s="311"/>
      <c r="JOW2" s="311"/>
      <c r="JOX2" s="311"/>
      <c r="JOY2" s="311"/>
      <c r="JOZ2" s="311"/>
      <c r="JPA2" s="311"/>
      <c r="JPB2" s="311"/>
      <c r="JPC2" s="311"/>
      <c r="JPD2" s="311"/>
      <c r="JPE2" s="311"/>
      <c r="JPF2" s="311"/>
      <c r="JPG2" s="311"/>
      <c r="JPH2" s="311"/>
      <c r="JPI2" s="311"/>
      <c r="JPJ2" s="311"/>
      <c r="JPK2" s="311"/>
      <c r="JPL2" s="311"/>
      <c r="JPM2" s="311"/>
      <c r="JPN2" s="311"/>
      <c r="JPO2" s="311"/>
      <c r="JPP2" s="311"/>
      <c r="JPQ2" s="311"/>
      <c r="JPR2" s="311"/>
      <c r="JPS2" s="311"/>
      <c r="JPT2" s="311"/>
      <c r="JPU2" s="311"/>
      <c r="JPV2" s="311"/>
      <c r="JPW2" s="311"/>
      <c r="JPX2" s="311"/>
      <c r="JPY2" s="311"/>
      <c r="JPZ2" s="311"/>
      <c r="JQA2" s="311"/>
      <c r="JQB2" s="311"/>
      <c r="JQC2" s="311"/>
      <c r="JQD2" s="311"/>
      <c r="JQE2" s="311"/>
      <c r="JQF2" s="311"/>
      <c r="JQG2" s="311"/>
      <c r="JQH2" s="311"/>
      <c r="JQI2" s="311"/>
      <c r="JQJ2" s="311"/>
      <c r="JQK2" s="311"/>
      <c r="JQL2" s="311"/>
      <c r="JQM2" s="311"/>
      <c r="JQN2" s="311"/>
      <c r="JQO2" s="311"/>
      <c r="JQP2" s="311"/>
      <c r="JQQ2" s="311"/>
      <c r="JQR2" s="311"/>
      <c r="JQS2" s="311"/>
      <c r="JQT2" s="311"/>
      <c r="JQU2" s="311"/>
      <c r="JQV2" s="311"/>
      <c r="JQW2" s="311"/>
      <c r="JQX2" s="311"/>
      <c r="JQY2" s="311"/>
      <c r="JQZ2" s="311"/>
      <c r="JRA2" s="311"/>
      <c r="JRB2" s="311"/>
      <c r="JRC2" s="311"/>
      <c r="JRD2" s="311"/>
      <c r="JRE2" s="311"/>
      <c r="JRF2" s="311"/>
      <c r="JRG2" s="311"/>
      <c r="JRH2" s="311"/>
      <c r="JRI2" s="311"/>
      <c r="JRJ2" s="311"/>
      <c r="JRK2" s="311"/>
      <c r="JRL2" s="311"/>
      <c r="JRM2" s="311"/>
      <c r="JRN2" s="311"/>
      <c r="JRO2" s="311"/>
      <c r="JRP2" s="311"/>
      <c r="JRQ2" s="311"/>
      <c r="JRR2" s="311"/>
      <c r="JRS2" s="311"/>
      <c r="JRT2" s="311"/>
      <c r="JRU2" s="311"/>
      <c r="JRV2" s="311"/>
      <c r="JRW2" s="311"/>
      <c r="JRX2" s="311"/>
      <c r="JRY2" s="311"/>
      <c r="JRZ2" s="311"/>
      <c r="JSA2" s="311"/>
      <c r="JSB2" s="311"/>
      <c r="JSC2" s="311"/>
      <c r="JSD2" s="311"/>
      <c r="JSE2" s="311"/>
      <c r="JSF2" s="311"/>
      <c r="JSG2" s="311"/>
      <c r="JSH2" s="311"/>
      <c r="JSI2" s="311"/>
      <c r="JSJ2" s="311"/>
      <c r="JSK2" s="311"/>
      <c r="JSL2" s="311"/>
      <c r="JSM2" s="311"/>
      <c r="JSN2" s="311"/>
      <c r="JSO2" s="311"/>
      <c r="JSP2" s="311"/>
      <c r="JSQ2" s="311"/>
      <c r="JSR2" s="311"/>
      <c r="JSS2" s="311"/>
      <c r="JST2" s="311"/>
      <c r="JSU2" s="311"/>
      <c r="JSV2" s="311"/>
      <c r="JSW2" s="311"/>
      <c r="JSX2" s="311"/>
      <c r="JSY2" s="311"/>
      <c r="JSZ2" s="311"/>
      <c r="JTA2" s="311"/>
      <c r="JTB2" s="311"/>
      <c r="JTC2" s="311"/>
      <c r="JTD2" s="311"/>
      <c r="JTE2" s="311"/>
      <c r="JTF2" s="311"/>
      <c r="JTG2" s="311"/>
      <c r="JTH2" s="311"/>
      <c r="JTI2" s="311"/>
      <c r="JTJ2" s="311"/>
      <c r="JTK2" s="311"/>
      <c r="JTL2" s="311"/>
      <c r="JTM2" s="311"/>
      <c r="JTN2" s="311"/>
      <c r="JTO2" s="311"/>
      <c r="JTP2" s="311"/>
      <c r="JTQ2" s="311"/>
      <c r="JTR2" s="311"/>
      <c r="JTS2" s="311"/>
      <c r="JTT2" s="311"/>
      <c r="JTU2" s="311"/>
      <c r="JTV2" s="311"/>
      <c r="JTW2" s="311"/>
      <c r="JTX2" s="311"/>
      <c r="JTY2" s="311"/>
      <c r="JTZ2" s="311"/>
      <c r="JUA2" s="311"/>
      <c r="JUB2" s="311"/>
      <c r="JUC2" s="311"/>
      <c r="JUD2" s="311"/>
      <c r="JUE2" s="311"/>
      <c r="JUF2" s="311"/>
      <c r="JUG2" s="311"/>
      <c r="JUH2" s="311"/>
      <c r="JUI2" s="311"/>
      <c r="JUJ2" s="311"/>
      <c r="JUK2" s="311"/>
      <c r="JUL2" s="311"/>
      <c r="JUM2" s="311"/>
      <c r="JUN2" s="311"/>
      <c r="JUO2" s="311"/>
      <c r="JUP2" s="311"/>
      <c r="JUQ2" s="311"/>
      <c r="JUR2" s="311"/>
      <c r="JUS2" s="311"/>
      <c r="JUT2" s="311"/>
      <c r="JUU2" s="311"/>
      <c r="JUV2" s="311"/>
      <c r="JUW2" s="311"/>
      <c r="JUX2" s="311"/>
      <c r="JUY2" s="311"/>
      <c r="JUZ2" s="311"/>
      <c r="JVA2" s="311"/>
      <c r="JVB2" s="311"/>
      <c r="JVC2" s="311"/>
      <c r="JVD2" s="311"/>
      <c r="JVE2" s="311"/>
      <c r="JVF2" s="311"/>
      <c r="JVG2" s="311"/>
      <c r="JVH2" s="311"/>
      <c r="JVI2" s="311"/>
      <c r="JVJ2" s="311"/>
      <c r="JVK2" s="311"/>
      <c r="JVL2" s="311"/>
      <c r="JVM2" s="311"/>
      <c r="JVN2" s="311"/>
      <c r="JVO2" s="311"/>
      <c r="JVP2" s="311"/>
      <c r="JVQ2" s="311"/>
      <c r="JVR2" s="311"/>
      <c r="JVS2" s="311"/>
      <c r="JVT2" s="311"/>
      <c r="JVU2" s="311"/>
      <c r="JVV2" s="311"/>
      <c r="JVW2" s="311"/>
      <c r="JVX2" s="311"/>
      <c r="JVY2" s="311"/>
      <c r="JVZ2" s="311"/>
      <c r="JWA2" s="311"/>
      <c r="JWB2" s="311"/>
      <c r="JWC2" s="311"/>
      <c r="JWD2" s="311"/>
      <c r="JWE2" s="311"/>
      <c r="JWF2" s="311"/>
      <c r="JWG2" s="311"/>
      <c r="JWH2" s="311"/>
      <c r="JWI2" s="311"/>
      <c r="JWJ2" s="311"/>
      <c r="JWK2" s="311"/>
      <c r="JWL2" s="311"/>
      <c r="JWM2" s="311"/>
      <c r="JWN2" s="311"/>
      <c r="JWO2" s="311"/>
      <c r="JWP2" s="311"/>
      <c r="JWQ2" s="311"/>
      <c r="JWR2" s="311"/>
      <c r="JWS2" s="311"/>
      <c r="JWT2" s="311"/>
      <c r="JWU2" s="311"/>
      <c r="JWV2" s="311"/>
      <c r="JWW2" s="311"/>
      <c r="JWX2" s="311"/>
      <c r="JWY2" s="311"/>
      <c r="JWZ2" s="311"/>
      <c r="JXA2" s="311"/>
      <c r="JXB2" s="311"/>
      <c r="JXC2" s="311"/>
      <c r="JXD2" s="311"/>
      <c r="JXE2" s="311"/>
      <c r="JXF2" s="311"/>
      <c r="JXG2" s="311"/>
      <c r="JXH2" s="311"/>
      <c r="JXI2" s="311"/>
      <c r="JXJ2" s="311"/>
      <c r="JXK2" s="311"/>
      <c r="JXL2" s="311"/>
      <c r="JXM2" s="311"/>
      <c r="JXN2" s="311"/>
      <c r="JXO2" s="311"/>
      <c r="JXP2" s="311"/>
      <c r="JXQ2" s="311"/>
      <c r="JXR2" s="311"/>
      <c r="JXS2" s="311"/>
      <c r="JXT2" s="311"/>
      <c r="JXU2" s="311"/>
      <c r="JXV2" s="311"/>
      <c r="JXW2" s="311"/>
      <c r="JXX2" s="311"/>
      <c r="JXY2" s="311"/>
      <c r="JXZ2" s="311"/>
      <c r="JYA2" s="311"/>
      <c r="JYB2" s="311"/>
      <c r="JYC2" s="311"/>
      <c r="JYD2" s="311"/>
      <c r="JYE2" s="311"/>
      <c r="JYF2" s="311"/>
      <c r="JYG2" s="311"/>
      <c r="JYH2" s="311"/>
      <c r="JYI2" s="311"/>
      <c r="JYJ2" s="311"/>
      <c r="JYK2" s="311"/>
      <c r="JYL2" s="311"/>
      <c r="JYM2" s="311"/>
      <c r="JYN2" s="311"/>
      <c r="JYO2" s="311"/>
      <c r="JYP2" s="311"/>
      <c r="JYQ2" s="311"/>
      <c r="JYR2" s="311"/>
      <c r="JYS2" s="311"/>
      <c r="JYT2" s="311"/>
      <c r="JYU2" s="311"/>
      <c r="JYV2" s="311"/>
      <c r="JYW2" s="311"/>
      <c r="JYX2" s="311"/>
      <c r="JYY2" s="311"/>
      <c r="JYZ2" s="311"/>
      <c r="JZA2" s="311"/>
      <c r="JZB2" s="311"/>
      <c r="JZC2" s="311"/>
      <c r="JZD2" s="311"/>
      <c r="JZE2" s="311"/>
      <c r="JZF2" s="311"/>
      <c r="JZG2" s="311"/>
      <c r="JZH2" s="311"/>
      <c r="JZI2" s="311"/>
      <c r="JZJ2" s="311"/>
      <c r="JZK2" s="311"/>
      <c r="JZL2" s="311"/>
      <c r="JZM2" s="311"/>
      <c r="JZN2" s="311"/>
      <c r="JZO2" s="311"/>
      <c r="JZP2" s="311"/>
      <c r="JZQ2" s="311"/>
      <c r="JZR2" s="311"/>
      <c r="JZS2" s="311"/>
      <c r="JZT2" s="311"/>
      <c r="JZU2" s="311"/>
      <c r="JZV2" s="311"/>
      <c r="JZW2" s="311"/>
      <c r="JZX2" s="311"/>
      <c r="JZY2" s="311"/>
      <c r="JZZ2" s="311"/>
      <c r="KAA2" s="311"/>
      <c r="KAB2" s="311"/>
      <c r="KAC2" s="311"/>
      <c r="KAD2" s="311"/>
      <c r="KAE2" s="311"/>
      <c r="KAF2" s="311"/>
      <c r="KAG2" s="311"/>
      <c r="KAH2" s="311"/>
      <c r="KAI2" s="311"/>
      <c r="KAJ2" s="311"/>
      <c r="KAK2" s="311"/>
      <c r="KAL2" s="311"/>
      <c r="KAM2" s="311"/>
      <c r="KAN2" s="311"/>
      <c r="KAO2" s="311"/>
      <c r="KAP2" s="311"/>
      <c r="KAQ2" s="311"/>
      <c r="KAR2" s="311"/>
      <c r="KAS2" s="311"/>
      <c r="KAT2" s="311"/>
      <c r="KAU2" s="311"/>
      <c r="KAV2" s="311"/>
      <c r="KAW2" s="311"/>
      <c r="KAX2" s="311"/>
      <c r="KAY2" s="311"/>
      <c r="KAZ2" s="311"/>
      <c r="KBA2" s="311"/>
      <c r="KBB2" s="311"/>
      <c r="KBC2" s="311"/>
      <c r="KBD2" s="311"/>
      <c r="KBE2" s="311"/>
      <c r="KBF2" s="311"/>
      <c r="KBG2" s="311"/>
      <c r="KBH2" s="311"/>
      <c r="KBI2" s="311"/>
      <c r="KBJ2" s="311"/>
      <c r="KBK2" s="311"/>
      <c r="KBL2" s="311"/>
      <c r="KBM2" s="311"/>
      <c r="KBN2" s="311"/>
      <c r="KBO2" s="311"/>
      <c r="KBP2" s="311"/>
      <c r="KBQ2" s="311"/>
      <c r="KBR2" s="311"/>
      <c r="KBS2" s="311"/>
      <c r="KBT2" s="311"/>
      <c r="KBU2" s="311"/>
      <c r="KBV2" s="311"/>
      <c r="KBW2" s="311"/>
      <c r="KBX2" s="311"/>
      <c r="KBY2" s="311"/>
      <c r="KBZ2" s="311"/>
      <c r="KCA2" s="311"/>
      <c r="KCB2" s="311"/>
      <c r="KCC2" s="311"/>
      <c r="KCD2" s="311"/>
      <c r="KCE2" s="311"/>
      <c r="KCF2" s="311"/>
      <c r="KCG2" s="311"/>
      <c r="KCH2" s="311"/>
      <c r="KCI2" s="311"/>
      <c r="KCJ2" s="311"/>
      <c r="KCK2" s="311"/>
      <c r="KCL2" s="311"/>
      <c r="KCM2" s="311"/>
      <c r="KCN2" s="311"/>
      <c r="KCO2" s="311"/>
      <c r="KCP2" s="311"/>
      <c r="KCQ2" s="311"/>
      <c r="KCR2" s="311"/>
      <c r="KCS2" s="311"/>
      <c r="KCT2" s="311"/>
      <c r="KCU2" s="311"/>
      <c r="KCV2" s="311"/>
      <c r="KCW2" s="311"/>
      <c r="KCX2" s="311"/>
      <c r="KCY2" s="311"/>
      <c r="KCZ2" s="311"/>
      <c r="KDA2" s="311"/>
      <c r="KDB2" s="311"/>
      <c r="KDC2" s="311"/>
      <c r="KDD2" s="311"/>
      <c r="KDE2" s="311"/>
      <c r="KDF2" s="311"/>
      <c r="KDG2" s="311"/>
      <c r="KDH2" s="311"/>
      <c r="KDI2" s="311"/>
      <c r="KDJ2" s="311"/>
      <c r="KDK2" s="311"/>
      <c r="KDL2" s="311"/>
      <c r="KDM2" s="311"/>
      <c r="KDN2" s="311"/>
      <c r="KDO2" s="311"/>
      <c r="KDP2" s="311"/>
      <c r="KDQ2" s="311"/>
      <c r="KDR2" s="311"/>
      <c r="KDS2" s="311"/>
      <c r="KDT2" s="311"/>
      <c r="KDU2" s="311"/>
      <c r="KDV2" s="311"/>
      <c r="KDW2" s="311"/>
      <c r="KDX2" s="311"/>
      <c r="KDY2" s="311"/>
      <c r="KDZ2" s="311"/>
      <c r="KEA2" s="311"/>
      <c r="KEB2" s="311"/>
      <c r="KEC2" s="311"/>
      <c r="KED2" s="311"/>
      <c r="KEE2" s="311"/>
      <c r="KEF2" s="311"/>
      <c r="KEG2" s="311"/>
      <c r="KEH2" s="311"/>
      <c r="KEI2" s="311"/>
      <c r="KEJ2" s="311"/>
      <c r="KEK2" s="311"/>
      <c r="KEL2" s="311"/>
      <c r="KEM2" s="311"/>
      <c r="KEN2" s="311"/>
      <c r="KEO2" s="311"/>
      <c r="KEP2" s="311"/>
      <c r="KEQ2" s="311"/>
      <c r="KER2" s="311"/>
      <c r="KES2" s="311"/>
      <c r="KET2" s="311"/>
      <c r="KEU2" s="311"/>
      <c r="KEV2" s="311"/>
      <c r="KEW2" s="311"/>
      <c r="KEX2" s="311"/>
      <c r="KEY2" s="311"/>
      <c r="KEZ2" s="311"/>
      <c r="KFA2" s="311"/>
      <c r="KFB2" s="311"/>
      <c r="KFC2" s="311"/>
      <c r="KFD2" s="311"/>
      <c r="KFE2" s="311"/>
      <c r="KFF2" s="311"/>
      <c r="KFG2" s="311"/>
      <c r="KFH2" s="311"/>
      <c r="KFI2" s="311"/>
      <c r="KFJ2" s="311"/>
      <c r="KFK2" s="311"/>
      <c r="KFL2" s="311"/>
      <c r="KFM2" s="311"/>
      <c r="KFN2" s="311"/>
      <c r="KFO2" s="311"/>
      <c r="KFP2" s="311"/>
      <c r="KFQ2" s="311"/>
      <c r="KFR2" s="311"/>
      <c r="KFS2" s="311"/>
      <c r="KFT2" s="311"/>
      <c r="KFU2" s="311"/>
      <c r="KFV2" s="311"/>
      <c r="KFW2" s="311"/>
      <c r="KFX2" s="311"/>
      <c r="KFY2" s="311"/>
      <c r="KFZ2" s="311"/>
      <c r="KGA2" s="311"/>
      <c r="KGB2" s="311"/>
      <c r="KGC2" s="311"/>
      <c r="KGD2" s="311"/>
      <c r="KGE2" s="311"/>
      <c r="KGF2" s="311"/>
      <c r="KGG2" s="311"/>
      <c r="KGH2" s="311"/>
      <c r="KGI2" s="311"/>
      <c r="KGJ2" s="311"/>
      <c r="KGK2" s="311"/>
      <c r="KGL2" s="311"/>
      <c r="KGM2" s="311"/>
      <c r="KGN2" s="311"/>
      <c r="KGO2" s="311"/>
      <c r="KGP2" s="311"/>
      <c r="KGQ2" s="311"/>
      <c r="KGR2" s="311"/>
      <c r="KGS2" s="311"/>
      <c r="KGT2" s="311"/>
      <c r="KGU2" s="311"/>
      <c r="KGV2" s="311"/>
      <c r="KGW2" s="311"/>
      <c r="KGX2" s="311"/>
      <c r="KGY2" s="311"/>
      <c r="KGZ2" s="311"/>
      <c r="KHA2" s="311"/>
      <c r="KHB2" s="311"/>
      <c r="KHC2" s="311"/>
      <c r="KHD2" s="311"/>
      <c r="KHE2" s="311"/>
      <c r="KHF2" s="311"/>
      <c r="KHG2" s="311"/>
      <c r="KHH2" s="311"/>
      <c r="KHI2" s="311"/>
      <c r="KHJ2" s="311"/>
      <c r="KHK2" s="311"/>
      <c r="KHL2" s="311"/>
      <c r="KHM2" s="311"/>
      <c r="KHN2" s="311"/>
      <c r="KHO2" s="311"/>
      <c r="KHP2" s="311"/>
      <c r="KHQ2" s="311"/>
      <c r="KHR2" s="311"/>
      <c r="KHS2" s="311"/>
      <c r="KHT2" s="311"/>
      <c r="KHU2" s="311"/>
      <c r="KHV2" s="311"/>
      <c r="KHW2" s="311"/>
      <c r="KHX2" s="311"/>
      <c r="KHY2" s="311"/>
      <c r="KHZ2" s="311"/>
      <c r="KIA2" s="311"/>
      <c r="KIB2" s="311"/>
      <c r="KIC2" s="311"/>
      <c r="KID2" s="311"/>
      <c r="KIE2" s="311"/>
      <c r="KIF2" s="311"/>
      <c r="KIG2" s="311"/>
      <c r="KIH2" s="311"/>
      <c r="KII2" s="311"/>
      <c r="KIJ2" s="311"/>
      <c r="KIK2" s="311"/>
      <c r="KIL2" s="311"/>
      <c r="KIM2" s="311"/>
      <c r="KIN2" s="311"/>
      <c r="KIO2" s="311"/>
      <c r="KIP2" s="311"/>
      <c r="KIQ2" s="311"/>
      <c r="KIR2" s="311"/>
      <c r="KIS2" s="311"/>
      <c r="KIT2" s="311"/>
      <c r="KIU2" s="311"/>
      <c r="KIV2" s="311"/>
      <c r="KIW2" s="311"/>
      <c r="KIX2" s="311"/>
      <c r="KIY2" s="311"/>
      <c r="KIZ2" s="311"/>
      <c r="KJA2" s="311"/>
      <c r="KJB2" s="311"/>
      <c r="KJC2" s="311"/>
      <c r="KJD2" s="311"/>
      <c r="KJE2" s="311"/>
      <c r="KJF2" s="311"/>
      <c r="KJG2" s="311"/>
      <c r="KJH2" s="311"/>
      <c r="KJI2" s="311"/>
      <c r="KJJ2" s="311"/>
      <c r="KJK2" s="311"/>
      <c r="KJL2" s="311"/>
      <c r="KJM2" s="311"/>
      <c r="KJN2" s="311"/>
      <c r="KJO2" s="311"/>
      <c r="KJP2" s="311"/>
      <c r="KJQ2" s="311"/>
      <c r="KJR2" s="311"/>
      <c r="KJS2" s="311"/>
      <c r="KJT2" s="311"/>
      <c r="KJU2" s="311"/>
      <c r="KJV2" s="311"/>
      <c r="KJW2" s="311"/>
      <c r="KJX2" s="311"/>
      <c r="KJY2" s="311"/>
      <c r="KJZ2" s="311"/>
      <c r="KKA2" s="311"/>
      <c r="KKB2" s="311"/>
      <c r="KKC2" s="311"/>
      <c r="KKD2" s="311"/>
      <c r="KKE2" s="311"/>
      <c r="KKF2" s="311"/>
      <c r="KKG2" s="311"/>
      <c r="KKH2" s="311"/>
      <c r="KKI2" s="311"/>
      <c r="KKJ2" s="311"/>
      <c r="KKK2" s="311"/>
      <c r="KKL2" s="311"/>
      <c r="KKM2" s="311"/>
      <c r="KKN2" s="311"/>
      <c r="KKO2" s="311"/>
      <c r="KKP2" s="311"/>
      <c r="KKQ2" s="311"/>
      <c r="KKR2" s="311"/>
      <c r="KKS2" s="311"/>
      <c r="KKT2" s="311"/>
      <c r="KKU2" s="311"/>
      <c r="KKV2" s="311"/>
      <c r="KKW2" s="311"/>
      <c r="KKX2" s="311"/>
      <c r="KKY2" s="311"/>
      <c r="KKZ2" s="311"/>
      <c r="KLA2" s="311"/>
      <c r="KLB2" s="311"/>
      <c r="KLC2" s="311"/>
      <c r="KLD2" s="311"/>
      <c r="KLE2" s="311"/>
      <c r="KLF2" s="311"/>
      <c r="KLG2" s="311"/>
      <c r="KLH2" s="311"/>
      <c r="KLI2" s="311"/>
      <c r="KLJ2" s="311"/>
      <c r="KLK2" s="311"/>
      <c r="KLL2" s="311"/>
      <c r="KLM2" s="311"/>
      <c r="KLN2" s="311"/>
      <c r="KLO2" s="311"/>
      <c r="KLP2" s="311"/>
      <c r="KLQ2" s="311"/>
      <c r="KLR2" s="311"/>
      <c r="KLS2" s="311"/>
      <c r="KLT2" s="311"/>
      <c r="KLU2" s="311"/>
      <c r="KLV2" s="311"/>
      <c r="KLW2" s="311"/>
      <c r="KLX2" s="311"/>
      <c r="KLY2" s="311"/>
      <c r="KLZ2" s="311"/>
      <c r="KMA2" s="311"/>
      <c r="KMB2" s="311"/>
      <c r="KMC2" s="311"/>
      <c r="KMD2" s="311"/>
      <c r="KME2" s="311"/>
      <c r="KMF2" s="311"/>
      <c r="KMG2" s="311"/>
      <c r="KMH2" s="311"/>
      <c r="KMI2" s="311"/>
      <c r="KMJ2" s="311"/>
      <c r="KMK2" s="311"/>
      <c r="KML2" s="311"/>
      <c r="KMM2" s="311"/>
      <c r="KMN2" s="311"/>
      <c r="KMO2" s="311"/>
      <c r="KMP2" s="311"/>
      <c r="KMQ2" s="311"/>
      <c r="KMR2" s="311"/>
      <c r="KMS2" s="311"/>
      <c r="KMT2" s="311"/>
      <c r="KMU2" s="311"/>
      <c r="KMV2" s="311"/>
      <c r="KMW2" s="311"/>
      <c r="KMX2" s="311"/>
      <c r="KMY2" s="311"/>
      <c r="KMZ2" s="311"/>
      <c r="KNA2" s="311"/>
      <c r="KNB2" s="311"/>
      <c r="KNC2" s="311"/>
      <c r="KND2" s="311"/>
      <c r="KNE2" s="311"/>
      <c r="KNF2" s="311"/>
      <c r="KNG2" s="311"/>
      <c r="KNH2" s="311"/>
      <c r="KNI2" s="311"/>
      <c r="KNJ2" s="311"/>
      <c r="KNK2" s="311"/>
      <c r="KNL2" s="311"/>
      <c r="KNM2" s="311"/>
      <c r="KNN2" s="311"/>
      <c r="KNO2" s="311"/>
      <c r="KNP2" s="311"/>
      <c r="KNQ2" s="311"/>
      <c r="KNR2" s="311"/>
      <c r="KNS2" s="311"/>
      <c r="KNT2" s="311"/>
      <c r="KNU2" s="311"/>
      <c r="KNV2" s="311"/>
      <c r="KNW2" s="311"/>
      <c r="KNX2" s="311"/>
      <c r="KNY2" s="311"/>
      <c r="KNZ2" s="311"/>
      <c r="KOA2" s="311"/>
      <c r="KOB2" s="311"/>
      <c r="KOC2" s="311"/>
      <c r="KOD2" s="311"/>
      <c r="KOE2" s="311"/>
      <c r="KOF2" s="311"/>
      <c r="KOG2" s="311"/>
      <c r="KOH2" s="311"/>
      <c r="KOI2" s="311"/>
      <c r="KOJ2" s="311"/>
      <c r="KOK2" s="311"/>
      <c r="KOL2" s="311"/>
      <c r="KOM2" s="311"/>
      <c r="KON2" s="311"/>
      <c r="KOO2" s="311"/>
      <c r="KOP2" s="311"/>
      <c r="KOQ2" s="311"/>
      <c r="KOR2" s="311"/>
      <c r="KOS2" s="311"/>
      <c r="KOT2" s="311"/>
      <c r="KOU2" s="311"/>
      <c r="KOV2" s="311"/>
      <c r="KOW2" s="311"/>
      <c r="KOX2" s="311"/>
      <c r="KOY2" s="311"/>
      <c r="KOZ2" s="311"/>
      <c r="KPA2" s="311"/>
      <c r="KPB2" s="311"/>
      <c r="KPC2" s="311"/>
      <c r="KPD2" s="311"/>
      <c r="KPE2" s="311"/>
      <c r="KPF2" s="311"/>
      <c r="KPG2" s="311"/>
      <c r="KPH2" s="311"/>
      <c r="KPI2" s="311"/>
      <c r="KPJ2" s="311"/>
      <c r="KPK2" s="311"/>
      <c r="KPL2" s="311"/>
      <c r="KPM2" s="311"/>
      <c r="KPN2" s="311"/>
      <c r="KPO2" s="311"/>
      <c r="KPP2" s="311"/>
      <c r="KPQ2" s="311"/>
      <c r="KPR2" s="311"/>
      <c r="KPS2" s="311"/>
      <c r="KPT2" s="311"/>
      <c r="KPU2" s="311"/>
      <c r="KPV2" s="311"/>
      <c r="KPW2" s="311"/>
      <c r="KPX2" s="311"/>
      <c r="KPY2" s="311"/>
      <c r="KPZ2" s="311"/>
      <c r="KQA2" s="311"/>
      <c r="KQB2" s="311"/>
      <c r="KQC2" s="311"/>
      <c r="KQD2" s="311"/>
      <c r="KQE2" s="311"/>
      <c r="KQF2" s="311"/>
      <c r="KQG2" s="311"/>
      <c r="KQH2" s="311"/>
      <c r="KQI2" s="311"/>
      <c r="KQJ2" s="311"/>
      <c r="KQK2" s="311"/>
      <c r="KQL2" s="311"/>
      <c r="KQM2" s="311"/>
      <c r="KQN2" s="311"/>
      <c r="KQO2" s="311"/>
      <c r="KQP2" s="311"/>
      <c r="KQQ2" s="311"/>
      <c r="KQR2" s="311"/>
      <c r="KQS2" s="311"/>
      <c r="KQT2" s="311"/>
      <c r="KQU2" s="311"/>
      <c r="KQV2" s="311"/>
      <c r="KQW2" s="311"/>
      <c r="KQX2" s="311"/>
      <c r="KQY2" s="311"/>
      <c r="KQZ2" s="311"/>
      <c r="KRA2" s="311"/>
      <c r="KRB2" s="311"/>
      <c r="KRC2" s="311"/>
      <c r="KRD2" s="311"/>
      <c r="KRE2" s="311"/>
      <c r="KRF2" s="311"/>
      <c r="KRG2" s="311"/>
      <c r="KRH2" s="311"/>
      <c r="KRI2" s="311"/>
      <c r="KRJ2" s="311"/>
      <c r="KRK2" s="311"/>
      <c r="KRL2" s="311"/>
      <c r="KRM2" s="311"/>
      <c r="KRN2" s="311"/>
      <c r="KRO2" s="311"/>
      <c r="KRP2" s="311"/>
      <c r="KRQ2" s="311"/>
      <c r="KRR2" s="311"/>
      <c r="KRS2" s="311"/>
      <c r="KRT2" s="311"/>
      <c r="KRU2" s="311"/>
      <c r="KRV2" s="311"/>
      <c r="KRW2" s="311"/>
      <c r="KRX2" s="311"/>
      <c r="KRY2" s="311"/>
      <c r="KRZ2" s="311"/>
      <c r="KSA2" s="311"/>
      <c r="KSB2" s="311"/>
      <c r="KSC2" s="311"/>
      <c r="KSD2" s="311"/>
      <c r="KSE2" s="311"/>
      <c r="KSF2" s="311"/>
      <c r="KSG2" s="311"/>
      <c r="KSH2" s="311"/>
      <c r="KSI2" s="311"/>
      <c r="KSJ2" s="311"/>
      <c r="KSK2" s="311"/>
      <c r="KSL2" s="311"/>
      <c r="KSM2" s="311"/>
      <c r="KSN2" s="311"/>
      <c r="KSO2" s="311"/>
      <c r="KSP2" s="311"/>
      <c r="KSQ2" s="311"/>
      <c r="KSR2" s="311"/>
      <c r="KSS2" s="311"/>
      <c r="KST2" s="311"/>
      <c r="KSU2" s="311"/>
      <c r="KSV2" s="311"/>
      <c r="KSW2" s="311"/>
      <c r="KSX2" s="311"/>
      <c r="KSY2" s="311"/>
      <c r="KSZ2" s="311"/>
      <c r="KTA2" s="311"/>
      <c r="KTB2" s="311"/>
      <c r="KTC2" s="311"/>
      <c r="KTD2" s="311"/>
      <c r="KTE2" s="311"/>
      <c r="KTF2" s="311"/>
      <c r="KTG2" s="311"/>
      <c r="KTH2" s="311"/>
      <c r="KTI2" s="311"/>
      <c r="KTJ2" s="311"/>
      <c r="KTK2" s="311"/>
      <c r="KTL2" s="311"/>
      <c r="KTM2" s="311"/>
      <c r="KTN2" s="311"/>
      <c r="KTO2" s="311"/>
      <c r="KTP2" s="311"/>
      <c r="KTQ2" s="311"/>
      <c r="KTR2" s="311"/>
      <c r="KTS2" s="311"/>
      <c r="KTT2" s="311"/>
      <c r="KTU2" s="311"/>
      <c r="KTV2" s="311"/>
      <c r="KTW2" s="311"/>
      <c r="KTX2" s="311"/>
      <c r="KTY2" s="311"/>
      <c r="KTZ2" s="311"/>
      <c r="KUA2" s="311"/>
      <c r="KUB2" s="311"/>
      <c r="KUC2" s="311"/>
      <c r="KUD2" s="311"/>
      <c r="KUE2" s="311"/>
      <c r="KUF2" s="311"/>
      <c r="KUG2" s="311"/>
      <c r="KUH2" s="311"/>
      <c r="KUI2" s="311"/>
      <c r="KUJ2" s="311"/>
      <c r="KUK2" s="311"/>
      <c r="KUL2" s="311"/>
      <c r="KUM2" s="311"/>
      <c r="KUN2" s="311"/>
      <c r="KUO2" s="311"/>
      <c r="KUP2" s="311"/>
      <c r="KUQ2" s="311"/>
      <c r="KUR2" s="311"/>
      <c r="KUS2" s="311"/>
      <c r="KUT2" s="311"/>
      <c r="KUU2" s="311"/>
      <c r="KUV2" s="311"/>
      <c r="KUW2" s="311"/>
      <c r="KUX2" s="311"/>
      <c r="KUY2" s="311"/>
      <c r="KUZ2" s="311"/>
      <c r="KVA2" s="311"/>
      <c r="KVB2" s="311"/>
      <c r="KVC2" s="311"/>
      <c r="KVD2" s="311"/>
      <c r="KVE2" s="311"/>
      <c r="KVF2" s="311"/>
      <c r="KVG2" s="311"/>
      <c r="KVH2" s="311"/>
      <c r="KVI2" s="311"/>
      <c r="KVJ2" s="311"/>
      <c r="KVK2" s="311"/>
      <c r="KVL2" s="311"/>
      <c r="KVM2" s="311"/>
      <c r="KVN2" s="311"/>
      <c r="KVO2" s="311"/>
      <c r="KVP2" s="311"/>
      <c r="KVQ2" s="311"/>
      <c r="KVR2" s="311"/>
      <c r="KVS2" s="311"/>
      <c r="KVT2" s="311"/>
      <c r="KVU2" s="311"/>
      <c r="KVV2" s="311"/>
      <c r="KVW2" s="311"/>
      <c r="KVX2" s="311"/>
      <c r="KVY2" s="311"/>
      <c r="KVZ2" s="311"/>
      <c r="KWA2" s="311"/>
      <c r="KWB2" s="311"/>
      <c r="KWC2" s="311"/>
      <c r="KWD2" s="311"/>
      <c r="KWE2" s="311"/>
      <c r="KWF2" s="311"/>
      <c r="KWG2" s="311"/>
      <c r="KWH2" s="311"/>
      <c r="KWI2" s="311"/>
      <c r="KWJ2" s="311"/>
      <c r="KWK2" s="311"/>
      <c r="KWL2" s="311"/>
      <c r="KWM2" s="311"/>
      <c r="KWN2" s="311"/>
      <c r="KWO2" s="311"/>
      <c r="KWP2" s="311"/>
      <c r="KWQ2" s="311"/>
      <c r="KWR2" s="311"/>
      <c r="KWS2" s="311"/>
      <c r="KWT2" s="311"/>
      <c r="KWU2" s="311"/>
      <c r="KWV2" s="311"/>
      <c r="KWW2" s="311"/>
      <c r="KWX2" s="311"/>
      <c r="KWY2" s="311"/>
      <c r="KWZ2" s="311"/>
      <c r="KXA2" s="311"/>
      <c r="KXB2" s="311"/>
      <c r="KXC2" s="311"/>
      <c r="KXD2" s="311"/>
      <c r="KXE2" s="311"/>
      <c r="KXF2" s="311"/>
      <c r="KXG2" s="311"/>
      <c r="KXH2" s="311"/>
      <c r="KXI2" s="311"/>
      <c r="KXJ2" s="311"/>
      <c r="KXK2" s="311"/>
      <c r="KXL2" s="311"/>
      <c r="KXM2" s="311"/>
      <c r="KXN2" s="311"/>
      <c r="KXO2" s="311"/>
      <c r="KXP2" s="311"/>
      <c r="KXQ2" s="311"/>
      <c r="KXR2" s="311"/>
      <c r="KXS2" s="311"/>
      <c r="KXT2" s="311"/>
      <c r="KXU2" s="311"/>
      <c r="KXV2" s="311"/>
      <c r="KXW2" s="311"/>
      <c r="KXX2" s="311"/>
      <c r="KXY2" s="311"/>
      <c r="KXZ2" s="311"/>
      <c r="KYA2" s="311"/>
      <c r="KYB2" s="311"/>
      <c r="KYC2" s="311"/>
      <c r="KYD2" s="311"/>
      <c r="KYE2" s="311"/>
      <c r="KYF2" s="311"/>
      <c r="KYG2" s="311"/>
      <c r="KYH2" s="311"/>
      <c r="KYI2" s="311"/>
      <c r="KYJ2" s="311"/>
      <c r="KYK2" s="311"/>
      <c r="KYL2" s="311"/>
      <c r="KYM2" s="311"/>
      <c r="KYN2" s="311"/>
      <c r="KYO2" s="311"/>
      <c r="KYP2" s="311"/>
      <c r="KYQ2" s="311"/>
      <c r="KYR2" s="311"/>
      <c r="KYS2" s="311"/>
      <c r="KYT2" s="311"/>
      <c r="KYU2" s="311"/>
      <c r="KYV2" s="311"/>
      <c r="KYW2" s="311"/>
      <c r="KYX2" s="311"/>
      <c r="KYY2" s="311"/>
      <c r="KYZ2" s="311"/>
      <c r="KZA2" s="311"/>
      <c r="KZB2" s="311"/>
      <c r="KZC2" s="311"/>
      <c r="KZD2" s="311"/>
      <c r="KZE2" s="311"/>
      <c r="KZF2" s="311"/>
      <c r="KZG2" s="311"/>
      <c r="KZH2" s="311"/>
      <c r="KZI2" s="311"/>
      <c r="KZJ2" s="311"/>
      <c r="KZK2" s="311"/>
      <c r="KZL2" s="311"/>
      <c r="KZM2" s="311"/>
      <c r="KZN2" s="311"/>
      <c r="KZO2" s="311"/>
      <c r="KZP2" s="311"/>
      <c r="KZQ2" s="311"/>
      <c r="KZR2" s="311"/>
      <c r="KZS2" s="311"/>
      <c r="KZT2" s="311"/>
      <c r="KZU2" s="311"/>
      <c r="KZV2" s="311"/>
      <c r="KZW2" s="311"/>
      <c r="KZX2" s="311"/>
      <c r="KZY2" s="311"/>
      <c r="KZZ2" s="311"/>
      <c r="LAA2" s="311"/>
      <c r="LAB2" s="311"/>
      <c r="LAC2" s="311"/>
      <c r="LAD2" s="311"/>
      <c r="LAE2" s="311"/>
      <c r="LAF2" s="311"/>
      <c r="LAG2" s="311"/>
      <c r="LAH2" s="311"/>
      <c r="LAI2" s="311"/>
      <c r="LAJ2" s="311"/>
      <c r="LAK2" s="311"/>
      <c r="LAL2" s="311"/>
      <c r="LAM2" s="311"/>
      <c r="LAN2" s="311"/>
      <c r="LAO2" s="311"/>
      <c r="LAP2" s="311"/>
      <c r="LAQ2" s="311"/>
      <c r="LAR2" s="311"/>
      <c r="LAS2" s="311"/>
      <c r="LAT2" s="311"/>
      <c r="LAU2" s="311"/>
      <c r="LAV2" s="311"/>
      <c r="LAW2" s="311"/>
      <c r="LAX2" s="311"/>
      <c r="LAY2" s="311"/>
      <c r="LAZ2" s="311"/>
      <c r="LBA2" s="311"/>
      <c r="LBB2" s="311"/>
      <c r="LBC2" s="311"/>
      <c r="LBD2" s="311"/>
      <c r="LBE2" s="311"/>
      <c r="LBF2" s="311"/>
      <c r="LBG2" s="311"/>
      <c r="LBH2" s="311"/>
      <c r="LBI2" s="311"/>
      <c r="LBJ2" s="311"/>
      <c r="LBK2" s="311"/>
      <c r="LBL2" s="311"/>
      <c r="LBM2" s="311"/>
      <c r="LBN2" s="311"/>
      <c r="LBO2" s="311"/>
      <c r="LBP2" s="311"/>
      <c r="LBQ2" s="311"/>
      <c r="LBR2" s="311"/>
      <c r="LBS2" s="311"/>
      <c r="LBT2" s="311"/>
      <c r="LBU2" s="311"/>
      <c r="LBV2" s="311"/>
      <c r="LBW2" s="311"/>
      <c r="LBX2" s="311"/>
      <c r="LBY2" s="311"/>
      <c r="LBZ2" s="311"/>
      <c r="LCA2" s="311"/>
      <c r="LCB2" s="311"/>
      <c r="LCC2" s="311"/>
      <c r="LCD2" s="311"/>
      <c r="LCE2" s="311"/>
      <c r="LCF2" s="311"/>
      <c r="LCG2" s="311"/>
      <c r="LCH2" s="311"/>
      <c r="LCI2" s="311"/>
      <c r="LCJ2" s="311"/>
      <c r="LCK2" s="311"/>
      <c r="LCL2" s="311"/>
      <c r="LCM2" s="311"/>
      <c r="LCN2" s="311"/>
      <c r="LCO2" s="311"/>
      <c r="LCP2" s="311"/>
      <c r="LCQ2" s="311"/>
      <c r="LCR2" s="311"/>
      <c r="LCS2" s="311"/>
      <c r="LCT2" s="311"/>
      <c r="LCU2" s="311"/>
      <c r="LCV2" s="311"/>
      <c r="LCW2" s="311"/>
      <c r="LCX2" s="311"/>
      <c r="LCY2" s="311"/>
      <c r="LCZ2" s="311"/>
      <c r="LDA2" s="311"/>
      <c r="LDB2" s="311"/>
      <c r="LDC2" s="311"/>
      <c r="LDD2" s="311"/>
      <c r="LDE2" s="311"/>
      <c r="LDF2" s="311"/>
      <c r="LDG2" s="311"/>
      <c r="LDH2" s="311"/>
      <c r="LDI2" s="311"/>
      <c r="LDJ2" s="311"/>
      <c r="LDK2" s="311"/>
      <c r="LDL2" s="311"/>
      <c r="LDM2" s="311"/>
      <c r="LDN2" s="311"/>
      <c r="LDO2" s="311"/>
      <c r="LDP2" s="311"/>
      <c r="LDQ2" s="311"/>
      <c r="LDR2" s="311"/>
      <c r="LDS2" s="311"/>
      <c r="LDT2" s="311"/>
      <c r="LDU2" s="311"/>
      <c r="LDV2" s="311"/>
      <c r="LDW2" s="311"/>
      <c r="LDX2" s="311"/>
      <c r="LDY2" s="311"/>
      <c r="LDZ2" s="311"/>
      <c r="LEA2" s="311"/>
      <c r="LEB2" s="311"/>
      <c r="LEC2" s="311"/>
      <c r="LED2" s="311"/>
      <c r="LEE2" s="311"/>
      <c r="LEF2" s="311"/>
      <c r="LEG2" s="311"/>
      <c r="LEH2" s="311"/>
      <c r="LEI2" s="311"/>
      <c r="LEJ2" s="311"/>
      <c r="LEK2" s="311"/>
      <c r="LEL2" s="311"/>
      <c r="LEM2" s="311"/>
      <c r="LEN2" s="311"/>
      <c r="LEO2" s="311"/>
      <c r="LEP2" s="311"/>
      <c r="LEQ2" s="311"/>
      <c r="LER2" s="311"/>
      <c r="LES2" s="311"/>
      <c r="LET2" s="311"/>
      <c r="LEU2" s="311"/>
      <c r="LEV2" s="311"/>
      <c r="LEW2" s="311"/>
      <c r="LEX2" s="311"/>
      <c r="LEY2" s="311"/>
      <c r="LEZ2" s="311"/>
      <c r="LFA2" s="311"/>
      <c r="LFB2" s="311"/>
      <c r="LFC2" s="311"/>
      <c r="LFD2" s="311"/>
      <c r="LFE2" s="311"/>
      <c r="LFF2" s="311"/>
      <c r="LFG2" s="311"/>
      <c r="LFH2" s="311"/>
      <c r="LFI2" s="311"/>
      <c r="LFJ2" s="311"/>
      <c r="LFK2" s="311"/>
      <c r="LFL2" s="311"/>
      <c r="LFM2" s="311"/>
      <c r="LFN2" s="311"/>
      <c r="LFO2" s="311"/>
      <c r="LFP2" s="311"/>
      <c r="LFQ2" s="311"/>
      <c r="LFR2" s="311"/>
      <c r="LFS2" s="311"/>
      <c r="LFT2" s="311"/>
      <c r="LFU2" s="311"/>
      <c r="LFV2" s="311"/>
      <c r="LFW2" s="311"/>
      <c r="LFX2" s="311"/>
      <c r="LFY2" s="311"/>
      <c r="LFZ2" s="311"/>
      <c r="LGA2" s="311"/>
      <c r="LGB2" s="311"/>
      <c r="LGC2" s="311"/>
      <c r="LGD2" s="311"/>
      <c r="LGE2" s="311"/>
      <c r="LGF2" s="311"/>
      <c r="LGG2" s="311"/>
      <c r="LGH2" s="311"/>
      <c r="LGI2" s="311"/>
      <c r="LGJ2" s="311"/>
      <c r="LGK2" s="311"/>
      <c r="LGL2" s="311"/>
      <c r="LGM2" s="311"/>
      <c r="LGN2" s="311"/>
      <c r="LGO2" s="311"/>
      <c r="LGP2" s="311"/>
      <c r="LGQ2" s="311"/>
      <c r="LGR2" s="311"/>
      <c r="LGS2" s="311"/>
      <c r="LGT2" s="311"/>
      <c r="LGU2" s="311"/>
      <c r="LGV2" s="311"/>
      <c r="LGW2" s="311"/>
      <c r="LGX2" s="311"/>
      <c r="LGY2" s="311"/>
      <c r="LGZ2" s="311"/>
      <c r="LHA2" s="311"/>
      <c r="LHB2" s="311"/>
      <c r="LHC2" s="311"/>
      <c r="LHD2" s="311"/>
      <c r="LHE2" s="311"/>
      <c r="LHF2" s="311"/>
      <c r="LHG2" s="311"/>
      <c r="LHH2" s="311"/>
      <c r="LHI2" s="311"/>
      <c r="LHJ2" s="311"/>
      <c r="LHK2" s="311"/>
      <c r="LHL2" s="311"/>
      <c r="LHM2" s="311"/>
      <c r="LHN2" s="311"/>
      <c r="LHO2" s="311"/>
      <c r="LHP2" s="311"/>
      <c r="LHQ2" s="311"/>
      <c r="LHR2" s="311"/>
      <c r="LHS2" s="311"/>
      <c r="LHT2" s="311"/>
      <c r="LHU2" s="311"/>
      <c r="LHV2" s="311"/>
      <c r="LHW2" s="311"/>
      <c r="LHX2" s="311"/>
      <c r="LHY2" s="311"/>
      <c r="LHZ2" s="311"/>
      <c r="LIA2" s="311"/>
      <c r="LIB2" s="311"/>
      <c r="LIC2" s="311"/>
      <c r="LID2" s="311"/>
      <c r="LIE2" s="311"/>
      <c r="LIF2" s="311"/>
      <c r="LIG2" s="311"/>
      <c r="LIH2" s="311"/>
      <c r="LII2" s="311"/>
      <c r="LIJ2" s="311"/>
      <c r="LIK2" s="311"/>
      <c r="LIL2" s="311"/>
      <c r="LIM2" s="311"/>
      <c r="LIN2" s="311"/>
      <c r="LIO2" s="311"/>
      <c r="LIP2" s="311"/>
      <c r="LIQ2" s="311"/>
      <c r="LIR2" s="311"/>
      <c r="LIS2" s="311"/>
      <c r="LIT2" s="311"/>
      <c r="LIU2" s="311"/>
      <c r="LIV2" s="311"/>
      <c r="LIW2" s="311"/>
      <c r="LIX2" s="311"/>
      <c r="LIY2" s="311"/>
      <c r="LIZ2" s="311"/>
      <c r="LJA2" s="311"/>
      <c r="LJB2" s="311"/>
      <c r="LJC2" s="311"/>
      <c r="LJD2" s="311"/>
      <c r="LJE2" s="311"/>
      <c r="LJF2" s="311"/>
      <c r="LJG2" s="311"/>
      <c r="LJH2" s="311"/>
      <c r="LJI2" s="311"/>
      <c r="LJJ2" s="311"/>
      <c r="LJK2" s="311"/>
      <c r="LJL2" s="311"/>
      <c r="LJM2" s="311"/>
      <c r="LJN2" s="311"/>
      <c r="LJO2" s="311"/>
      <c r="LJP2" s="311"/>
      <c r="LJQ2" s="311"/>
      <c r="LJR2" s="311"/>
      <c r="LJS2" s="311"/>
      <c r="LJT2" s="311"/>
      <c r="LJU2" s="311"/>
      <c r="LJV2" s="311"/>
      <c r="LJW2" s="311"/>
      <c r="LJX2" s="311"/>
      <c r="LJY2" s="311"/>
      <c r="LJZ2" s="311"/>
      <c r="LKA2" s="311"/>
      <c r="LKB2" s="311"/>
      <c r="LKC2" s="311"/>
      <c r="LKD2" s="311"/>
      <c r="LKE2" s="311"/>
      <c r="LKF2" s="311"/>
      <c r="LKG2" s="311"/>
      <c r="LKH2" s="311"/>
      <c r="LKI2" s="311"/>
      <c r="LKJ2" s="311"/>
      <c r="LKK2" s="311"/>
      <c r="LKL2" s="311"/>
      <c r="LKM2" s="311"/>
      <c r="LKN2" s="311"/>
      <c r="LKO2" s="311"/>
      <c r="LKP2" s="311"/>
      <c r="LKQ2" s="311"/>
      <c r="LKR2" s="311"/>
      <c r="LKS2" s="311"/>
      <c r="LKT2" s="311"/>
      <c r="LKU2" s="311"/>
      <c r="LKV2" s="311"/>
      <c r="LKW2" s="311"/>
      <c r="LKX2" s="311"/>
      <c r="LKY2" s="311"/>
      <c r="LKZ2" s="311"/>
      <c r="LLA2" s="311"/>
      <c r="LLB2" s="311"/>
      <c r="LLC2" s="311"/>
      <c r="LLD2" s="311"/>
      <c r="LLE2" s="311"/>
      <c r="LLF2" s="311"/>
      <c r="LLG2" s="311"/>
      <c r="LLH2" s="311"/>
      <c r="LLI2" s="311"/>
      <c r="LLJ2" s="311"/>
      <c r="LLK2" s="311"/>
      <c r="LLL2" s="311"/>
      <c r="LLM2" s="311"/>
      <c r="LLN2" s="311"/>
      <c r="LLO2" s="311"/>
      <c r="LLP2" s="311"/>
      <c r="LLQ2" s="311"/>
      <c r="LLR2" s="311"/>
      <c r="LLS2" s="311"/>
      <c r="LLT2" s="311"/>
      <c r="LLU2" s="311"/>
      <c r="LLV2" s="311"/>
      <c r="LLW2" s="311"/>
      <c r="LLX2" s="311"/>
      <c r="LLY2" s="311"/>
      <c r="LLZ2" s="311"/>
      <c r="LMA2" s="311"/>
      <c r="LMB2" s="311"/>
      <c r="LMC2" s="311"/>
      <c r="LMD2" s="311"/>
      <c r="LME2" s="311"/>
      <c r="LMF2" s="311"/>
      <c r="LMG2" s="311"/>
      <c r="LMH2" s="311"/>
      <c r="LMI2" s="311"/>
      <c r="LMJ2" s="311"/>
      <c r="LMK2" s="311"/>
      <c r="LML2" s="311"/>
      <c r="LMM2" s="311"/>
      <c r="LMN2" s="311"/>
      <c r="LMO2" s="311"/>
      <c r="LMP2" s="311"/>
      <c r="LMQ2" s="311"/>
      <c r="LMR2" s="311"/>
      <c r="LMS2" s="311"/>
      <c r="LMT2" s="311"/>
      <c r="LMU2" s="311"/>
      <c r="LMV2" s="311"/>
      <c r="LMW2" s="311"/>
      <c r="LMX2" s="311"/>
      <c r="LMY2" s="311"/>
      <c r="LMZ2" s="311"/>
      <c r="LNA2" s="311"/>
      <c r="LNB2" s="311"/>
      <c r="LNC2" s="311"/>
      <c r="LND2" s="311"/>
      <c r="LNE2" s="311"/>
      <c r="LNF2" s="311"/>
      <c r="LNG2" s="311"/>
      <c r="LNH2" s="311"/>
      <c r="LNI2" s="311"/>
      <c r="LNJ2" s="311"/>
      <c r="LNK2" s="311"/>
      <c r="LNL2" s="311"/>
      <c r="LNM2" s="311"/>
      <c r="LNN2" s="311"/>
      <c r="LNO2" s="311"/>
      <c r="LNP2" s="311"/>
      <c r="LNQ2" s="311"/>
      <c r="LNR2" s="311"/>
      <c r="LNS2" s="311"/>
      <c r="LNT2" s="311"/>
      <c r="LNU2" s="311"/>
      <c r="LNV2" s="311"/>
      <c r="LNW2" s="311"/>
      <c r="LNX2" s="311"/>
      <c r="LNY2" s="311"/>
      <c r="LNZ2" s="311"/>
      <c r="LOA2" s="311"/>
      <c r="LOB2" s="311"/>
      <c r="LOC2" s="311"/>
      <c r="LOD2" s="311"/>
      <c r="LOE2" s="311"/>
      <c r="LOF2" s="311"/>
      <c r="LOG2" s="311"/>
      <c r="LOH2" s="311"/>
      <c r="LOI2" s="311"/>
      <c r="LOJ2" s="311"/>
      <c r="LOK2" s="311"/>
      <c r="LOL2" s="311"/>
      <c r="LOM2" s="311"/>
      <c r="LON2" s="311"/>
      <c r="LOO2" s="311"/>
      <c r="LOP2" s="311"/>
      <c r="LOQ2" s="311"/>
      <c r="LOR2" s="311"/>
      <c r="LOS2" s="311"/>
      <c r="LOT2" s="311"/>
      <c r="LOU2" s="311"/>
      <c r="LOV2" s="311"/>
      <c r="LOW2" s="311"/>
      <c r="LOX2" s="311"/>
      <c r="LOY2" s="311"/>
      <c r="LOZ2" s="311"/>
      <c r="LPA2" s="311"/>
      <c r="LPB2" s="311"/>
      <c r="LPC2" s="311"/>
      <c r="LPD2" s="311"/>
      <c r="LPE2" s="311"/>
      <c r="LPF2" s="311"/>
      <c r="LPG2" s="311"/>
      <c r="LPH2" s="311"/>
      <c r="LPI2" s="311"/>
      <c r="LPJ2" s="311"/>
      <c r="LPK2" s="311"/>
      <c r="LPL2" s="311"/>
      <c r="LPM2" s="311"/>
      <c r="LPN2" s="311"/>
      <c r="LPO2" s="311"/>
      <c r="LPP2" s="311"/>
      <c r="LPQ2" s="311"/>
      <c r="LPR2" s="311"/>
      <c r="LPS2" s="311"/>
      <c r="LPT2" s="311"/>
      <c r="LPU2" s="311"/>
      <c r="LPV2" s="311"/>
      <c r="LPW2" s="311"/>
      <c r="LPX2" s="311"/>
      <c r="LPY2" s="311"/>
      <c r="LPZ2" s="311"/>
      <c r="LQA2" s="311"/>
      <c r="LQB2" s="311"/>
      <c r="LQC2" s="311"/>
      <c r="LQD2" s="311"/>
      <c r="LQE2" s="311"/>
      <c r="LQF2" s="311"/>
      <c r="LQG2" s="311"/>
      <c r="LQH2" s="311"/>
      <c r="LQI2" s="311"/>
      <c r="LQJ2" s="311"/>
      <c r="LQK2" s="311"/>
      <c r="LQL2" s="311"/>
      <c r="LQM2" s="311"/>
      <c r="LQN2" s="311"/>
      <c r="LQO2" s="311"/>
      <c r="LQP2" s="311"/>
      <c r="LQQ2" s="311"/>
      <c r="LQR2" s="311"/>
      <c r="LQS2" s="311"/>
      <c r="LQT2" s="311"/>
      <c r="LQU2" s="311"/>
      <c r="LQV2" s="311"/>
      <c r="LQW2" s="311"/>
      <c r="LQX2" s="311"/>
      <c r="LQY2" s="311"/>
      <c r="LQZ2" s="311"/>
      <c r="LRA2" s="311"/>
      <c r="LRB2" s="311"/>
      <c r="LRC2" s="311"/>
      <c r="LRD2" s="311"/>
      <c r="LRE2" s="311"/>
      <c r="LRF2" s="311"/>
      <c r="LRG2" s="311"/>
      <c r="LRH2" s="311"/>
      <c r="LRI2" s="311"/>
      <c r="LRJ2" s="311"/>
      <c r="LRK2" s="311"/>
      <c r="LRL2" s="311"/>
      <c r="LRM2" s="311"/>
      <c r="LRN2" s="311"/>
      <c r="LRO2" s="311"/>
      <c r="LRP2" s="311"/>
      <c r="LRQ2" s="311"/>
      <c r="LRR2" s="311"/>
      <c r="LRS2" s="311"/>
      <c r="LRT2" s="311"/>
      <c r="LRU2" s="311"/>
      <c r="LRV2" s="311"/>
      <c r="LRW2" s="311"/>
      <c r="LRX2" s="311"/>
      <c r="LRY2" s="311"/>
      <c r="LRZ2" s="311"/>
      <c r="LSA2" s="311"/>
      <c r="LSB2" s="311"/>
      <c r="LSC2" s="311"/>
      <c r="LSD2" s="311"/>
      <c r="LSE2" s="311"/>
      <c r="LSF2" s="311"/>
      <c r="LSG2" s="311"/>
      <c r="LSH2" s="311"/>
      <c r="LSI2" s="311"/>
      <c r="LSJ2" s="311"/>
      <c r="LSK2" s="311"/>
      <c r="LSL2" s="311"/>
      <c r="LSM2" s="311"/>
      <c r="LSN2" s="311"/>
      <c r="LSO2" s="311"/>
      <c r="LSP2" s="311"/>
      <c r="LSQ2" s="311"/>
      <c r="LSR2" s="311"/>
      <c r="LSS2" s="311"/>
      <c r="LST2" s="311"/>
      <c r="LSU2" s="311"/>
      <c r="LSV2" s="311"/>
      <c r="LSW2" s="311"/>
      <c r="LSX2" s="311"/>
      <c r="LSY2" s="311"/>
      <c r="LSZ2" s="311"/>
      <c r="LTA2" s="311"/>
      <c r="LTB2" s="311"/>
      <c r="LTC2" s="311"/>
      <c r="LTD2" s="311"/>
      <c r="LTE2" s="311"/>
      <c r="LTF2" s="311"/>
      <c r="LTG2" s="311"/>
      <c r="LTH2" s="311"/>
      <c r="LTI2" s="311"/>
      <c r="LTJ2" s="311"/>
      <c r="LTK2" s="311"/>
      <c r="LTL2" s="311"/>
      <c r="LTM2" s="311"/>
      <c r="LTN2" s="311"/>
      <c r="LTO2" s="311"/>
      <c r="LTP2" s="311"/>
      <c r="LTQ2" s="311"/>
      <c r="LTR2" s="311"/>
      <c r="LTS2" s="311"/>
      <c r="LTT2" s="311"/>
      <c r="LTU2" s="311"/>
      <c r="LTV2" s="311"/>
      <c r="LTW2" s="311"/>
      <c r="LTX2" s="311"/>
      <c r="LTY2" s="311"/>
      <c r="LTZ2" s="311"/>
      <c r="LUA2" s="311"/>
      <c r="LUB2" s="311"/>
      <c r="LUC2" s="311"/>
      <c r="LUD2" s="311"/>
      <c r="LUE2" s="311"/>
      <c r="LUF2" s="311"/>
      <c r="LUG2" s="311"/>
      <c r="LUH2" s="311"/>
      <c r="LUI2" s="311"/>
      <c r="LUJ2" s="311"/>
      <c r="LUK2" s="311"/>
      <c r="LUL2" s="311"/>
      <c r="LUM2" s="311"/>
      <c r="LUN2" s="311"/>
      <c r="LUO2" s="311"/>
      <c r="LUP2" s="311"/>
      <c r="LUQ2" s="311"/>
      <c r="LUR2" s="311"/>
      <c r="LUS2" s="311"/>
      <c r="LUT2" s="311"/>
      <c r="LUU2" s="311"/>
      <c r="LUV2" s="311"/>
      <c r="LUW2" s="311"/>
      <c r="LUX2" s="311"/>
      <c r="LUY2" s="311"/>
      <c r="LUZ2" s="311"/>
      <c r="LVA2" s="311"/>
      <c r="LVB2" s="311"/>
      <c r="LVC2" s="311"/>
      <c r="LVD2" s="311"/>
      <c r="LVE2" s="311"/>
      <c r="LVF2" s="311"/>
      <c r="LVG2" s="311"/>
      <c r="LVH2" s="311"/>
      <c r="LVI2" s="311"/>
      <c r="LVJ2" s="311"/>
      <c r="LVK2" s="311"/>
      <c r="LVL2" s="311"/>
      <c r="LVM2" s="311"/>
      <c r="LVN2" s="311"/>
      <c r="LVO2" s="311"/>
      <c r="LVP2" s="311"/>
      <c r="LVQ2" s="311"/>
      <c r="LVR2" s="311"/>
      <c r="LVS2" s="311"/>
      <c r="LVT2" s="311"/>
      <c r="LVU2" s="311"/>
      <c r="LVV2" s="311"/>
      <c r="LVW2" s="311"/>
      <c r="LVX2" s="311"/>
      <c r="LVY2" s="311"/>
      <c r="LVZ2" s="311"/>
      <c r="LWA2" s="311"/>
      <c r="LWB2" s="311"/>
      <c r="LWC2" s="311"/>
      <c r="LWD2" s="311"/>
      <c r="LWE2" s="311"/>
      <c r="LWF2" s="311"/>
      <c r="LWG2" s="311"/>
      <c r="LWH2" s="311"/>
      <c r="LWI2" s="311"/>
      <c r="LWJ2" s="311"/>
      <c r="LWK2" s="311"/>
      <c r="LWL2" s="311"/>
      <c r="LWM2" s="311"/>
      <c r="LWN2" s="311"/>
      <c r="LWO2" s="311"/>
      <c r="LWP2" s="311"/>
      <c r="LWQ2" s="311"/>
      <c r="LWR2" s="311"/>
      <c r="LWS2" s="311"/>
      <c r="LWT2" s="311"/>
      <c r="LWU2" s="311"/>
      <c r="LWV2" s="311"/>
      <c r="LWW2" s="311"/>
      <c r="LWX2" s="311"/>
      <c r="LWY2" s="311"/>
      <c r="LWZ2" s="311"/>
      <c r="LXA2" s="311"/>
      <c r="LXB2" s="311"/>
      <c r="LXC2" s="311"/>
      <c r="LXD2" s="311"/>
      <c r="LXE2" s="311"/>
      <c r="LXF2" s="311"/>
      <c r="LXG2" s="311"/>
      <c r="LXH2" s="311"/>
      <c r="LXI2" s="311"/>
      <c r="LXJ2" s="311"/>
      <c r="LXK2" s="311"/>
      <c r="LXL2" s="311"/>
      <c r="LXM2" s="311"/>
      <c r="LXN2" s="311"/>
      <c r="LXO2" s="311"/>
      <c r="LXP2" s="311"/>
      <c r="LXQ2" s="311"/>
      <c r="LXR2" s="311"/>
      <c r="LXS2" s="311"/>
      <c r="LXT2" s="311"/>
      <c r="LXU2" s="311"/>
      <c r="LXV2" s="311"/>
      <c r="LXW2" s="311"/>
      <c r="LXX2" s="311"/>
      <c r="LXY2" s="311"/>
      <c r="LXZ2" s="311"/>
      <c r="LYA2" s="311"/>
      <c r="LYB2" s="311"/>
      <c r="LYC2" s="311"/>
      <c r="LYD2" s="311"/>
      <c r="LYE2" s="311"/>
      <c r="LYF2" s="311"/>
      <c r="LYG2" s="311"/>
      <c r="LYH2" s="311"/>
      <c r="LYI2" s="311"/>
      <c r="LYJ2" s="311"/>
      <c r="LYK2" s="311"/>
      <c r="LYL2" s="311"/>
      <c r="LYM2" s="311"/>
      <c r="LYN2" s="311"/>
      <c r="LYO2" s="311"/>
      <c r="LYP2" s="311"/>
      <c r="LYQ2" s="311"/>
      <c r="LYR2" s="311"/>
      <c r="LYS2" s="311"/>
      <c r="LYT2" s="311"/>
      <c r="LYU2" s="311"/>
      <c r="LYV2" s="311"/>
      <c r="LYW2" s="311"/>
      <c r="LYX2" s="311"/>
      <c r="LYY2" s="311"/>
      <c r="LYZ2" s="311"/>
      <c r="LZA2" s="311"/>
      <c r="LZB2" s="311"/>
      <c r="LZC2" s="311"/>
      <c r="LZD2" s="311"/>
      <c r="LZE2" s="311"/>
      <c r="LZF2" s="311"/>
      <c r="LZG2" s="311"/>
      <c r="LZH2" s="311"/>
      <c r="LZI2" s="311"/>
      <c r="LZJ2" s="311"/>
      <c r="LZK2" s="311"/>
      <c r="LZL2" s="311"/>
      <c r="LZM2" s="311"/>
      <c r="LZN2" s="311"/>
      <c r="LZO2" s="311"/>
      <c r="LZP2" s="311"/>
      <c r="LZQ2" s="311"/>
      <c r="LZR2" s="311"/>
      <c r="LZS2" s="311"/>
      <c r="LZT2" s="311"/>
      <c r="LZU2" s="311"/>
      <c r="LZV2" s="311"/>
      <c r="LZW2" s="311"/>
      <c r="LZX2" s="311"/>
      <c r="LZY2" s="311"/>
      <c r="LZZ2" s="311"/>
      <c r="MAA2" s="311"/>
      <c r="MAB2" s="311"/>
      <c r="MAC2" s="311"/>
      <c r="MAD2" s="311"/>
      <c r="MAE2" s="311"/>
      <c r="MAF2" s="311"/>
      <c r="MAG2" s="311"/>
      <c r="MAH2" s="311"/>
      <c r="MAI2" s="311"/>
      <c r="MAJ2" s="311"/>
      <c r="MAK2" s="311"/>
      <c r="MAL2" s="311"/>
      <c r="MAM2" s="311"/>
      <c r="MAN2" s="311"/>
      <c r="MAO2" s="311"/>
      <c r="MAP2" s="311"/>
      <c r="MAQ2" s="311"/>
      <c r="MAR2" s="311"/>
      <c r="MAS2" s="311"/>
      <c r="MAT2" s="311"/>
      <c r="MAU2" s="311"/>
      <c r="MAV2" s="311"/>
      <c r="MAW2" s="311"/>
      <c r="MAX2" s="311"/>
      <c r="MAY2" s="311"/>
      <c r="MAZ2" s="311"/>
      <c r="MBA2" s="311"/>
      <c r="MBB2" s="311"/>
      <c r="MBC2" s="311"/>
      <c r="MBD2" s="311"/>
      <c r="MBE2" s="311"/>
      <c r="MBF2" s="311"/>
      <c r="MBG2" s="311"/>
      <c r="MBH2" s="311"/>
      <c r="MBI2" s="311"/>
      <c r="MBJ2" s="311"/>
      <c r="MBK2" s="311"/>
      <c r="MBL2" s="311"/>
      <c r="MBM2" s="311"/>
      <c r="MBN2" s="311"/>
      <c r="MBO2" s="311"/>
      <c r="MBP2" s="311"/>
      <c r="MBQ2" s="311"/>
      <c r="MBR2" s="311"/>
      <c r="MBS2" s="311"/>
      <c r="MBT2" s="311"/>
      <c r="MBU2" s="311"/>
      <c r="MBV2" s="311"/>
      <c r="MBW2" s="311"/>
      <c r="MBX2" s="311"/>
      <c r="MBY2" s="311"/>
      <c r="MBZ2" s="311"/>
      <c r="MCA2" s="311"/>
      <c r="MCB2" s="311"/>
      <c r="MCC2" s="311"/>
      <c r="MCD2" s="311"/>
      <c r="MCE2" s="311"/>
      <c r="MCF2" s="311"/>
      <c r="MCG2" s="311"/>
      <c r="MCH2" s="311"/>
      <c r="MCI2" s="311"/>
      <c r="MCJ2" s="311"/>
      <c r="MCK2" s="311"/>
      <c r="MCL2" s="311"/>
      <c r="MCM2" s="311"/>
      <c r="MCN2" s="311"/>
      <c r="MCO2" s="311"/>
      <c r="MCP2" s="311"/>
      <c r="MCQ2" s="311"/>
      <c r="MCR2" s="311"/>
      <c r="MCS2" s="311"/>
      <c r="MCT2" s="311"/>
      <c r="MCU2" s="311"/>
      <c r="MCV2" s="311"/>
      <c r="MCW2" s="311"/>
      <c r="MCX2" s="311"/>
      <c r="MCY2" s="311"/>
      <c r="MCZ2" s="311"/>
      <c r="MDA2" s="311"/>
      <c r="MDB2" s="311"/>
      <c r="MDC2" s="311"/>
      <c r="MDD2" s="311"/>
      <c r="MDE2" s="311"/>
      <c r="MDF2" s="311"/>
      <c r="MDG2" s="311"/>
      <c r="MDH2" s="311"/>
      <c r="MDI2" s="311"/>
      <c r="MDJ2" s="311"/>
      <c r="MDK2" s="311"/>
      <c r="MDL2" s="311"/>
      <c r="MDM2" s="311"/>
      <c r="MDN2" s="311"/>
      <c r="MDO2" s="311"/>
      <c r="MDP2" s="311"/>
      <c r="MDQ2" s="311"/>
      <c r="MDR2" s="311"/>
      <c r="MDS2" s="311"/>
      <c r="MDT2" s="311"/>
      <c r="MDU2" s="311"/>
      <c r="MDV2" s="311"/>
      <c r="MDW2" s="311"/>
      <c r="MDX2" s="311"/>
      <c r="MDY2" s="311"/>
      <c r="MDZ2" s="311"/>
      <c r="MEA2" s="311"/>
      <c r="MEB2" s="311"/>
      <c r="MEC2" s="311"/>
      <c r="MED2" s="311"/>
      <c r="MEE2" s="311"/>
      <c r="MEF2" s="311"/>
      <c r="MEG2" s="311"/>
      <c r="MEH2" s="311"/>
      <c r="MEI2" s="311"/>
      <c r="MEJ2" s="311"/>
      <c r="MEK2" s="311"/>
      <c r="MEL2" s="311"/>
      <c r="MEM2" s="311"/>
      <c r="MEN2" s="311"/>
      <c r="MEO2" s="311"/>
      <c r="MEP2" s="311"/>
      <c r="MEQ2" s="311"/>
      <c r="MER2" s="311"/>
      <c r="MES2" s="311"/>
      <c r="MET2" s="311"/>
      <c r="MEU2" s="311"/>
      <c r="MEV2" s="311"/>
      <c r="MEW2" s="311"/>
      <c r="MEX2" s="311"/>
      <c r="MEY2" s="311"/>
      <c r="MEZ2" s="311"/>
      <c r="MFA2" s="311"/>
      <c r="MFB2" s="311"/>
      <c r="MFC2" s="311"/>
      <c r="MFD2" s="311"/>
      <c r="MFE2" s="311"/>
      <c r="MFF2" s="311"/>
      <c r="MFG2" s="311"/>
      <c r="MFH2" s="311"/>
      <c r="MFI2" s="311"/>
      <c r="MFJ2" s="311"/>
      <c r="MFK2" s="311"/>
      <c r="MFL2" s="311"/>
      <c r="MFM2" s="311"/>
      <c r="MFN2" s="311"/>
      <c r="MFO2" s="311"/>
      <c r="MFP2" s="311"/>
      <c r="MFQ2" s="311"/>
      <c r="MFR2" s="311"/>
      <c r="MFS2" s="311"/>
      <c r="MFT2" s="311"/>
      <c r="MFU2" s="311"/>
      <c r="MFV2" s="311"/>
      <c r="MFW2" s="311"/>
      <c r="MFX2" s="311"/>
      <c r="MFY2" s="311"/>
      <c r="MFZ2" s="311"/>
      <c r="MGA2" s="311"/>
      <c r="MGB2" s="311"/>
      <c r="MGC2" s="311"/>
      <c r="MGD2" s="311"/>
      <c r="MGE2" s="311"/>
      <c r="MGF2" s="311"/>
      <c r="MGG2" s="311"/>
      <c r="MGH2" s="311"/>
      <c r="MGI2" s="311"/>
      <c r="MGJ2" s="311"/>
      <c r="MGK2" s="311"/>
      <c r="MGL2" s="311"/>
      <c r="MGM2" s="311"/>
      <c r="MGN2" s="311"/>
      <c r="MGO2" s="311"/>
      <c r="MGP2" s="311"/>
      <c r="MGQ2" s="311"/>
      <c r="MGR2" s="311"/>
      <c r="MGS2" s="311"/>
      <c r="MGT2" s="311"/>
      <c r="MGU2" s="311"/>
      <c r="MGV2" s="311"/>
      <c r="MGW2" s="311"/>
      <c r="MGX2" s="311"/>
      <c r="MGY2" s="311"/>
      <c r="MGZ2" s="311"/>
      <c r="MHA2" s="311"/>
      <c r="MHB2" s="311"/>
      <c r="MHC2" s="311"/>
      <c r="MHD2" s="311"/>
      <c r="MHE2" s="311"/>
      <c r="MHF2" s="311"/>
      <c r="MHG2" s="311"/>
      <c r="MHH2" s="311"/>
      <c r="MHI2" s="311"/>
      <c r="MHJ2" s="311"/>
      <c r="MHK2" s="311"/>
      <c r="MHL2" s="311"/>
      <c r="MHM2" s="311"/>
      <c r="MHN2" s="311"/>
      <c r="MHO2" s="311"/>
      <c r="MHP2" s="311"/>
      <c r="MHQ2" s="311"/>
      <c r="MHR2" s="311"/>
      <c r="MHS2" s="311"/>
      <c r="MHT2" s="311"/>
      <c r="MHU2" s="311"/>
      <c r="MHV2" s="311"/>
      <c r="MHW2" s="311"/>
      <c r="MHX2" s="311"/>
      <c r="MHY2" s="311"/>
      <c r="MHZ2" s="311"/>
      <c r="MIA2" s="311"/>
      <c r="MIB2" s="311"/>
      <c r="MIC2" s="311"/>
      <c r="MID2" s="311"/>
      <c r="MIE2" s="311"/>
      <c r="MIF2" s="311"/>
      <c r="MIG2" s="311"/>
      <c r="MIH2" s="311"/>
      <c r="MII2" s="311"/>
      <c r="MIJ2" s="311"/>
      <c r="MIK2" s="311"/>
      <c r="MIL2" s="311"/>
      <c r="MIM2" s="311"/>
      <c r="MIN2" s="311"/>
      <c r="MIO2" s="311"/>
      <c r="MIP2" s="311"/>
      <c r="MIQ2" s="311"/>
      <c r="MIR2" s="311"/>
      <c r="MIS2" s="311"/>
      <c r="MIT2" s="311"/>
      <c r="MIU2" s="311"/>
      <c r="MIV2" s="311"/>
      <c r="MIW2" s="311"/>
      <c r="MIX2" s="311"/>
      <c r="MIY2" s="311"/>
      <c r="MIZ2" s="311"/>
      <c r="MJA2" s="311"/>
      <c r="MJB2" s="311"/>
      <c r="MJC2" s="311"/>
      <c r="MJD2" s="311"/>
      <c r="MJE2" s="311"/>
      <c r="MJF2" s="311"/>
      <c r="MJG2" s="311"/>
      <c r="MJH2" s="311"/>
      <c r="MJI2" s="311"/>
      <c r="MJJ2" s="311"/>
      <c r="MJK2" s="311"/>
      <c r="MJL2" s="311"/>
      <c r="MJM2" s="311"/>
      <c r="MJN2" s="311"/>
      <c r="MJO2" s="311"/>
      <c r="MJP2" s="311"/>
      <c r="MJQ2" s="311"/>
      <c r="MJR2" s="311"/>
      <c r="MJS2" s="311"/>
      <c r="MJT2" s="311"/>
      <c r="MJU2" s="311"/>
      <c r="MJV2" s="311"/>
      <c r="MJW2" s="311"/>
      <c r="MJX2" s="311"/>
      <c r="MJY2" s="311"/>
      <c r="MJZ2" s="311"/>
      <c r="MKA2" s="311"/>
      <c r="MKB2" s="311"/>
      <c r="MKC2" s="311"/>
      <c r="MKD2" s="311"/>
      <c r="MKE2" s="311"/>
      <c r="MKF2" s="311"/>
      <c r="MKG2" s="311"/>
      <c r="MKH2" s="311"/>
      <c r="MKI2" s="311"/>
      <c r="MKJ2" s="311"/>
      <c r="MKK2" s="311"/>
      <c r="MKL2" s="311"/>
      <c r="MKM2" s="311"/>
      <c r="MKN2" s="311"/>
      <c r="MKO2" s="311"/>
      <c r="MKP2" s="311"/>
      <c r="MKQ2" s="311"/>
      <c r="MKR2" s="311"/>
      <c r="MKS2" s="311"/>
      <c r="MKT2" s="311"/>
      <c r="MKU2" s="311"/>
      <c r="MKV2" s="311"/>
      <c r="MKW2" s="311"/>
      <c r="MKX2" s="311"/>
      <c r="MKY2" s="311"/>
      <c r="MKZ2" s="311"/>
      <c r="MLA2" s="311"/>
      <c r="MLB2" s="311"/>
      <c r="MLC2" s="311"/>
      <c r="MLD2" s="311"/>
      <c r="MLE2" s="311"/>
      <c r="MLF2" s="311"/>
      <c r="MLG2" s="311"/>
      <c r="MLH2" s="311"/>
      <c r="MLI2" s="311"/>
      <c r="MLJ2" s="311"/>
      <c r="MLK2" s="311"/>
      <c r="MLL2" s="311"/>
      <c r="MLM2" s="311"/>
      <c r="MLN2" s="311"/>
      <c r="MLO2" s="311"/>
      <c r="MLP2" s="311"/>
      <c r="MLQ2" s="311"/>
      <c r="MLR2" s="311"/>
      <c r="MLS2" s="311"/>
      <c r="MLT2" s="311"/>
      <c r="MLU2" s="311"/>
      <c r="MLV2" s="311"/>
      <c r="MLW2" s="311"/>
      <c r="MLX2" s="311"/>
      <c r="MLY2" s="311"/>
      <c r="MLZ2" s="311"/>
      <c r="MMA2" s="311"/>
      <c r="MMB2" s="311"/>
      <c r="MMC2" s="311"/>
      <c r="MMD2" s="311"/>
      <c r="MME2" s="311"/>
      <c r="MMF2" s="311"/>
      <c r="MMG2" s="311"/>
      <c r="MMH2" s="311"/>
      <c r="MMI2" s="311"/>
      <c r="MMJ2" s="311"/>
      <c r="MMK2" s="311"/>
      <c r="MML2" s="311"/>
      <c r="MMM2" s="311"/>
      <c r="MMN2" s="311"/>
      <c r="MMO2" s="311"/>
      <c r="MMP2" s="311"/>
      <c r="MMQ2" s="311"/>
      <c r="MMR2" s="311"/>
      <c r="MMS2" s="311"/>
      <c r="MMT2" s="311"/>
      <c r="MMU2" s="311"/>
      <c r="MMV2" s="311"/>
      <c r="MMW2" s="311"/>
      <c r="MMX2" s="311"/>
      <c r="MMY2" s="311"/>
      <c r="MMZ2" s="311"/>
      <c r="MNA2" s="311"/>
      <c r="MNB2" s="311"/>
      <c r="MNC2" s="311"/>
      <c r="MND2" s="311"/>
      <c r="MNE2" s="311"/>
      <c r="MNF2" s="311"/>
      <c r="MNG2" s="311"/>
      <c r="MNH2" s="311"/>
      <c r="MNI2" s="311"/>
      <c r="MNJ2" s="311"/>
      <c r="MNK2" s="311"/>
      <c r="MNL2" s="311"/>
      <c r="MNM2" s="311"/>
      <c r="MNN2" s="311"/>
      <c r="MNO2" s="311"/>
      <c r="MNP2" s="311"/>
      <c r="MNQ2" s="311"/>
      <c r="MNR2" s="311"/>
      <c r="MNS2" s="311"/>
      <c r="MNT2" s="311"/>
      <c r="MNU2" s="311"/>
      <c r="MNV2" s="311"/>
      <c r="MNW2" s="311"/>
      <c r="MNX2" s="311"/>
      <c r="MNY2" s="311"/>
      <c r="MNZ2" s="311"/>
      <c r="MOA2" s="311"/>
      <c r="MOB2" s="311"/>
      <c r="MOC2" s="311"/>
      <c r="MOD2" s="311"/>
      <c r="MOE2" s="311"/>
      <c r="MOF2" s="311"/>
      <c r="MOG2" s="311"/>
      <c r="MOH2" s="311"/>
      <c r="MOI2" s="311"/>
      <c r="MOJ2" s="311"/>
      <c r="MOK2" s="311"/>
      <c r="MOL2" s="311"/>
      <c r="MOM2" s="311"/>
      <c r="MON2" s="311"/>
      <c r="MOO2" s="311"/>
      <c r="MOP2" s="311"/>
      <c r="MOQ2" s="311"/>
      <c r="MOR2" s="311"/>
      <c r="MOS2" s="311"/>
      <c r="MOT2" s="311"/>
      <c r="MOU2" s="311"/>
      <c r="MOV2" s="311"/>
      <c r="MOW2" s="311"/>
      <c r="MOX2" s="311"/>
      <c r="MOY2" s="311"/>
      <c r="MOZ2" s="311"/>
      <c r="MPA2" s="311"/>
      <c r="MPB2" s="311"/>
      <c r="MPC2" s="311"/>
      <c r="MPD2" s="311"/>
      <c r="MPE2" s="311"/>
      <c r="MPF2" s="311"/>
      <c r="MPG2" s="311"/>
      <c r="MPH2" s="311"/>
      <c r="MPI2" s="311"/>
      <c r="MPJ2" s="311"/>
      <c r="MPK2" s="311"/>
      <c r="MPL2" s="311"/>
      <c r="MPM2" s="311"/>
      <c r="MPN2" s="311"/>
      <c r="MPO2" s="311"/>
      <c r="MPP2" s="311"/>
      <c r="MPQ2" s="311"/>
      <c r="MPR2" s="311"/>
      <c r="MPS2" s="311"/>
      <c r="MPT2" s="311"/>
      <c r="MPU2" s="311"/>
      <c r="MPV2" s="311"/>
      <c r="MPW2" s="311"/>
      <c r="MPX2" s="311"/>
      <c r="MPY2" s="311"/>
      <c r="MPZ2" s="311"/>
      <c r="MQA2" s="311"/>
      <c r="MQB2" s="311"/>
      <c r="MQC2" s="311"/>
      <c r="MQD2" s="311"/>
      <c r="MQE2" s="311"/>
      <c r="MQF2" s="311"/>
      <c r="MQG2" s="311"/>
      <c r="MQH2" s="311"/>
      <c r="MQI2" s="311"/>
      <c r="MQJ2" s="311"/>
      <c r="MQK2" s="311"/>
      <c r="MQL2" s="311"/>
      <c r="MQM2" s="311"/>
      <c r="MQN2" s="311"/>
      <c r="MQO2" s="311"/>
      <c r="MQP2" s="311"/>
      <c r="MQQ2" s="311"/>
      <c r="MQR2" s="311"/>
      <c r="MQS2" s="311"/>
      <c r="MQT2" s="311"/>
      <c r="MQU2" s="311"/>
      <c r="MQV2" s="311"/>
      <c r="MQW2" s="311"/>
      <c r="MQX2" s="311"/>
      <c r="MQY2" s="311"/>
      <c r="MQZ2" s="311"/>
      <c r="MRA2" s="311"/>
      <c r="MRB2" s="311"/>
      <c r="MRC2" s="311"/>
      <c r="MRD2" s="311"/>
      <c r="MRE2" s="311"/>
      <c r="MRF2" s="311"/>
      <c r="MRG2" s="311"/>
      <c r="MRH2" s="311"/>
      <c r="MRI2" s="311"/>
      <c r="MRJ2" s="311"/>
      <c r="MRK2" s="311"/>
      <c r="MRL2" s="311"/>
      <c r="MRM2" s="311"/>
      <c r="MRN2" s="311"/>
      <c r="MRO2" s="311"/>
      <c r="MRP2" s="311"/>
      <c r="MRQ2" s="311"/>
      <c r="MRR2" s="311"/>
      <c r="MRS2" s="311"/>
      <c r="MRT2" s="311"/>
      <c r="MRU2" s="311"/>
      <c r="MRV2" s="311"/>
      <c r="MRW2" s="311"/>
      <c r="MRX2" s="311"/>
      <c r="MRY2" s="311"/>
      <c r="MRZ2" s="311"/>
      <c r="MSA2" s="311"/>
      <c r="MSB2" s="311"/>
      <c r="MSC2" s="311"/>
      <c r="MSD2" s="311"/>
      <c r="MSE2" s="311"/>
      <c r="MSF2" s="311"/>
      <c r="MSG2" s="311"/>
      <c r="MSH2" s="311"/>
      <c r="MSI2" s="311"/>
      <c r="MSJ2" s="311"/>
      <c r="MSK2" s="311"/>
      <c r="MSL2" s="311"/>
      <c r="MSM2" s="311"/>
      <c r="MSN2" s="311"/>
      <c r="MSO2" s="311"/>
      <c r="MSP2" s="311"/>
      <c r="MSQ2" s="311"/>
      <c r="MSR2" s="311"/>
      <c r="MSS2" s="311"/>
      <c r="MST2" s="311"/>
      <c r="MSU2" s="311"/>
      <c r="MSV2" s="311"/>
      <c r="MSW2" s="311"/>
      <c r="MSX2" s="311"/>
      <c r="MSY2" s="311"/>
      <c r="MSZ2" s="311"/>
      <c r="MTA2" s="311"/>
      <c r="MTB2" s="311"/>
      <c r="MTC2" s="311"/>
      <c r="MTD2" s="311"/>
      <c r="MTE2" s="311"/>
      <c r="MTF2" s="311"/>
      <c r="MTG2" s="311"/>
      <c r="MTH2" s="311"/>
      <c r="MTI2" s="311"/>
      <c r="MTJ2" s="311"/>
      <c r="MTK2" s="311"/>
      <c r="MTL2" s="311"/>
      <c r="MTM2" s="311"/>
      <c r="MTN2" s="311"/>
      <c r="MTO2" s="311"/>
      <c r="MTP2" s="311"/>
      <c r="MTQ2" s="311"/>
      <c r="MTR2" s="311"/>
      <c r="MTS2" s="311"/>
      <c r="MTT2" s="311"/>
      <c r="MTU2" s="311"/>
      <c r="MTV2" s="311"/>
      <c r="MTW2" s="311"/>
      <c r="MTX2" s="311"/>
      <c r="MTY2" s="311"/>
      <c r="MTZ2" s="311"/>
      <c r="MUA2" s="311"/>
      <c r="MUB2" s="311"/>
      <c r="MUC2" s="311"/>
      <c r="MUD2" s="311"/>
      <c r="MUE2" s="311"/>
      <c r="MUF2" s="311"/>
      <c r="MUG2" s="311"/>
      <c r="MUH2" s="311"/>
      <c r="MUI2" s="311"/>
      <c r="MUJ2" s="311"/>
      <c r="MUK2" s="311"/>
      <c r="MUL2" s="311"/>
      <c r="MUM2" s="311"/>
      <c r="MUN2" s="311"/>
      <c r="MUO2" s="311"/>
      <c r="MUP2" s="311"/>
      <c r="MUQ2" s="311"/>
      <c r="MUR2" s="311"/>
      <c r="MUS2" s="311"/>
      <c r="MUT2" s="311"/>
      <c r="MUU2" s="311"/>
      <c r="MUV2" s="311"/>
      <c r="MUW2" s="311"/>
      <c r="MUX2" s="311"/>
      <c r="MUY2" s="311"/>
      <c r="MUZ2" s="311"/>
      <c r="MVA2" s="311"/>
      <c r="MVB2" s="311"/>
      <c r="MVC2" s="311"/>
      <c r="MVD2" s="311"/>
      <c r="MVE2" s="311"/>
      <c r="MVF2" s="311"/>
      <c r="MVG2" s="311"/>
      <c r="MVH2" s="311"/>
      <c r="MVI2" s="311"/>
      <c r="MVJ2" s="311"/>
      <c r="MVK2" s="311"/>
      <c r="MVL2" s="311"/>
      <c r="MVM2" s="311"/>
      <c r="MVN2" s="311"/>
      <c r="MVO2" s="311"/>
      <c r="MVP2" s="311"/>
      <c r="MVQ2" s="311"/>
      <c r="MVR2" s="311"/>
      <c r="MVS2" s="311"/>
      <c r="MVT2" s="311"/>
      <c r="MVU2" s="311"/>
      <c r="MVV2" s="311"/>
      <c r="MVW2" s="311"/>
      <c r="MVX2" s="311"/>
      <c r="MVY2" s="311"/>
      <c r="MVZ2" s="311"/>
      <c r="MWA2" s="311"/>
      <c r="MWB2" s="311"/>
      <c r="MWC2" s="311"/>
      <c r="MWD2" s="311"/>
      <c r="MWE2" s="311"/>
      <c r="MWF2" s="311"/>
      <c r="MWG2" s="311"/>
      <c r="MWH2" s="311"/>
      <c r="MWI2" s="311"/>
      <c r="MWJ2" s="311"/>
      <c r="MWK2" s="311"/>
      <c r="MWL2" s="311"/>
      <c r="MWM2" s="311"/>
      <c r="MWN2" s="311"/>
      <c r="MWO2" s="311"/>
      <c r="MWP2" s="311"/>
      <c r="MWQ2" s="311"/>
      <c r="MWR2" s="311"/>
      <c r="MWS2" s="311"/>
      <c r="MWT2" s="311"/>
      <c r="MWU2" s="311"/>
      <c r="MWV2" s="311"/>
      <c r="MWW2" s="311"/>
      <c r="MWX2" s="311"/>
      <c r="MWY2" s="311"/>
      <c r="MWZ2" s="311"/>
      <c r="MXA2" s="311"/>
      <c r="MXB2" s="311"/>
      <c r="MXC2" s="311"/>
      <c r="MXD2" s="311"/>
      <c r="MXE2" s="311"/>
      <c r="MXF2" s="311"/>
      <c r="MXG2" s="311"/>
      <c r="MXH2" s="311"/>
      <c r="MXI2" s="311"/>
      <c r="MXJ2" s="311"/>
      <c r="MXK2" s="311"/>
      <c r="MXL2" s="311"/>
      <c r="MXM2" s="311"/>
      <c r="MXN2" s="311"/>
      <c r="MXO2" s="311"/>
      <c r="MXP2" s="311"/>
      <c r="MXQ2" s="311"/>
      <c r="MXR2" s="311"/>
      <c r="MXS2" s="311"/>
      <c r="MXT2" s="311"/>
      <c r="MXU2" s="311"/>
      <c r="MXV2" s="311"/>
      <c r="MXW2" s="311"/>
      <c r="MXX2" s="311"/>
      <c r="MXY2" s="311"/>
      <c r="MXZ2" s="311"/>
      <c r="MYA2" s="311"/>
      <c r="MYB2" s="311"/>
      <c r="MYC2" s="311"/>
      <c r="MYD2" s="311"/>
      <c r="MYE2" s="311"/>
      <c r="MYF2" s="311"/>
      <c r="MYG2" s="311"/>
      <c r="MYH2" s="311"/>
      <c r="MYI2" s="311"/>
      <c r="MYJ2" s="311"/>
      <c r="MYK2" s="311"/>
      <c r="MYL2" s="311"/>
      <c r="MYM2" s="311"/>
      <c r="MYN2" s="311"/>
      <c r="MYO2" s="311"/>
      <c r="MYP2" s="311"/>
      <c r="MYQ2" s="311"/>
      <c r="MYR2" s="311"/>
      <c r="MYS2" s="311"/>
      <c r="MYT2" s="311"/>
      <c r="MYU2" s="311"/>
      <c r="MYV2" s="311"/>
      <c r="MYW2" s="311"/>
      <c r="MYX2" s="311"/>
      <c r="MYY2" s="311"/>
      <c r="MYZ2" s="311"/>
      <c r="MZA2" s="311"/>
      <c r="MZB2" s="311"/>
      <c r="MZC2" s="311"/>
      <c r="MZD2" s="311"/>
      <c r="MZE2" s="311"/>
      <c r="MZF2" s="311"/>
      <c r="MZG2" s="311"/>
      <c r="MZH2" s="311"/>
      <c r="MZI2" s="311"/>
      <c r="MZJ2" s="311"/>
      <c r="MZK2" s="311"/>
      <c r="MZL2" s="311"/>
      <c r="MZM2" s="311"/>
      <c r="MZN2" s="311"/>
      <c r="MZO2" s="311"/>
      <c r="MZP2" s="311"/>
      <c r="MZQ2" s="311"/>
      <c r="MZR2" s="311"/>
      <c r="MZS2" s="311"/>
      <c r="MZT2" s="311"/>
      <c r="MZU2" s="311"/>
      <c r="MZV2" s="311"/>
      <c r="MZW2" s="311"/>
      <c r="MZX2" s="311"/>
      <c r="MZY2" s="311"/>
      <c r="MZZ2" s="311"/>
      <c r="NAA2" s="311"/>
      <c r="NAB2" s="311"/>
      <c r="NAC2" s="311"/>
      <c r="NAD2" s="311"/>
      <c r="NAE2" s="311"/>
      <c r="NAF2" s="311"/>
      <c r="NAG2" s="311"/>
      <c r="NAH2" s="311"/>
      <c r="NAI2" s="311"/>
      <c r="NAJ2" s="311"/>
      <c r="NAK2" s="311"/>
      <c r="NAL2" s="311"/>
      <c r="NAM2" s="311"/>
      <c r="NAN2" s="311"/>
      <c r="NAO2" s="311"/>
      <c r="NAP2" s="311"/>
      <c r="NAQ2" s="311"/>
      <c r="NAR2" s="311"/>
      <c r="NAS2" s="311"/>
      <c r="NAT2" s="311"/>
      <c r="NAU2" s="311"/>
      <c r="NAV2" s="311"/>
      <c r="NAW2" s="311"/>
      <c r="NAX2" s="311"/>
      <c r="NAY2" s="311"/>
      <c r="NAZ2" s="311"/>
      <c r="NBA2" s="311"/>
      <c r="NBB2" s="311"/>
      <c r="NBC2" s="311"/>
      <c r="NBD2" s="311"/>
      <c r="NBE2" s="311"/>
      <c r="NBF2" s="311"/>
      <c r="NBG2" s="311"/>
      <c r="NBH2" s="311"/>
      <c r="NBI2" s="311"/>
      <c r="NBJ2" s="311"/>
      <c r="NBK2" s="311"/>
      <c r="NBL2" s="311"/>
      <c r="NBM2" s="311"/>
      <c r="NBN2" s="311"/>
      <c r="NBO2" s="311"/>
      <c r="NBP2" s="311"/>
      <c r="NBQ2" s="311"/>
      <c r="NBR2" s="311"/>
      <c r="NBS2" s="311"/>
      <c r="NBT2" s="311"/>
      <c r="NBU2" s="311"/>
      <c r="NBV2" s="311"/>
      <c r="NBW2" s="311"/>
      <c r="NBX2" s="311"/>
      <c r="NBY2" s="311"/>
      <c r="NBZ2" s="311"/>
      <c r="NCA2" s="311"/>
      <c r="NCB2" s="311"/>
      <c r="NCC2" s="311"/>
      <c r="NCD2" s="311"/>
      <c r="NCE2" s="311"/>
      <c r="NCF2" s="311"/>
      <c r="NCG2" s="311"/>
      <c r="NCH2" s="311"/>
      <c r="NCI2" s="311"/>
      <c r="NCJ2" s="311"/>
      <c r="NCK2" s="311"/>
      <c r="NCL2" s="311"/>
      <c r="NCM2" s="311"/>
      <c r="NCN2" s="311"/>
      <c r="NCO2" s="311"/>
      <c r="NCP2" s="311"/>
      <c r="NCQ2" s="311"/>
      <c r="NCR2" s="311"/>
      <c r="NCS2" s="311"/>
      <c r="NCT2" s="311"/>
      <c r="NCU2" s="311"/>
      <c r="NCV2" s="311"/>
      <c r="NCW2" s="311"/>
      <c r="NCX2" s="311"/>
      <c r="NCY2" s="311"/>
      <c r="NCZ2" s="311"/>
      <c r="NDA2" s="311"/>
      <c r="NDB2" s="311"/>
      <c r="NDC2" s="311"/>
      <c r="NDD2" s="311"/>
      <c r="NDE2" s="311"/>
      <c r="NDF2" s="311"/>
      <c r="NDG2" s="311"/>
      <c r="NDH2" s="311"/>
      <c r="NDI2" s="311"/>
      <c r="NDJ2" s="311"/>
      <c r="NDK2" s="311"/>
      <c r="NDL2" s="311"/>
      <c r="NDM2" s="311"/>
      <c r="NDN2" s="311"/>
      <c r="NDO2" s="311"/>
      <c r="NDP2" s="311"/>
      <c r="NDQ2" s="311"/>
      <c r="NDR2" s="311"/>
      <c r="NDS2" s="311"/>
      <c r="NDT2" s="311"/>
      <c r="NDU2" s="311"/>
      <c r="NDV2" s="311"/>
      <c r="NDW2" s="311"/>
      <c r="NDX2" s="311"/>
      <c r="NDY2" s="311"/>
      <c r="NDZ2" s="311"/>
      <c r="NEA2" s="311"/>
      <c r="NEB2" s="311"/>
      <c r="NEC2" s="311"/>
      <c r="NED2" s="311"/>
      <c r="NEE2" s="311"/>
      <c r="NEF2" s="311"/>
      <c r="NEG2" s="311"/>
      <c r="NEH2" s="311"/>
      <c r="NEI2" s="311"/>
      <c r="NEJ2" s="311"/>
      <c r="NEK2" s="311"/>
      <c r="NEL2" s="311"/>
      <c r="NEM2" s="311"/>
      <c r="NEN2" s="311"/>
      <c r="NEO2" s="311"/>
      <c r="NEP2" s="311"/>
      <c r="NEQ2" s="311"/>
      <c r="NER2" s="311"/>
      <c r="NES2" s="311"/>
      <c r="NET2" s="311"/>
      <c r="NEU2" s="311"/>
      <c r="NEV2" s="311"/>
      <c r="NEW2" s="311"/>
      <c r="NEX2" s="311"/>
      <c r="NEY2" s="311"/>
      <c r="NEZ2" s="311"/>
      <c r="NFA2" s="311"/>
      <c r="NFB2" s="311"/>
      <c r="NFC2" s="311"/>
      <c r="NFD2" s="311"/>
      <c r="NFE2" s="311"/>
      <c r="NFF2" s="311"/>
      <c r="NFG2" s="311"/>
      <c r="NFH2" s="311"/>
      <c r="NFI2" s="311"/>
      <c r="NFJ2" s="311"/>
      <c r="NFK2" s="311"/>
      <c r="NFL2" s="311"/>
      <c r="NFM2" s="311"/>
      <c r="NFN2" s="311"/>
      <c r="NFO2" s="311"/>
      <c r="NFP2" s="311"/>
      <c r="NFQ2" s="311"/>
      <c r="NFR2" s="311"/>
      <c r="NFS2" s="311"/>
      <c r="NFT2" s="311"/>
      <c r="NFU2" s="311"/>
      <c r="NFV2" s="311"/>
      <c r="NFW2" s="311"/>
      <c r="NFX2" s="311"/>
      <c r="NFY2" s="311"/>
      <c r="NFZ2" s="311"/>
      <c r="NGA2" s="311"/>
      <c r="NGB2" s="311"/>
      <c r="NGC2" s="311"/>
      <c r="NGD2" s="311"/>
      <c r="NGE2" s="311"/>
      <c r="NGF2" s="311"/>
      <c r="NGG2" s="311"/>
      <c r="NGH2" s="311"/>
      <c r="NGI2" s="311"/>
      <c r="NGJ2" s="311"/>
      <c r="NGK2" s="311"/>
      <c r="NGL2" s="311"/>
      <c r="NGM2" s="311"/>
      <c r="NGN2" s="311"/>
      <c r="NGO2" s="311"/>
      <c r="NGP2" s="311"/>
      <c r="NGQ2" s="311"/>
      <c r="NGR2" s="311"/>
      <c r="NGS2" s="311"/>
      <c r="NGT2" s="311"/>
      <c r="NGU2" s="311"/>
      <c r="NGV2" s="311"/>
      <c r="NGW2" s="311"/>
      <c r="NGX2" s="311"/>
      <c r="NGY2" s="311"/>
      <c r="NGZ2" s="311"/>
      <c r="NHA2" s="311"/>
      <c r="NHB2" s="311"/>
      <c r="NHC2" s="311"/>
      <c r="NHD2" s="311"/>
      <c r="NHE2" s="311"/>
      <c r="NHF2" s="311"/>
      <c r="NHG2" s="311"/>
      <c r="NHH2" s="311"/>
      <c r="NHI2" s="311"/>
      <c r="NHJ2" s="311"/>
      <c r="NHK2" s="311"/>
      <c r="NHL2" s="311"/>
      <c r="NHM2" s="311"/>
      <c r="NHN2" s="311"/>
      <c r="NHO2" s="311"/>
      <c r="NHP2" s="311"/>
      <c r="NHQ2" s="311"/>
      <c r="NHR2" s="311"/>
      <c r="NHS2" s="311"/>
      <c r="NHT2" s="311"/>
      <c r="NHU2" s="311"/>
      <c r="NHV2" s="311"/>
      <c r="NHW2" s="311"/>
      <c r="NHX2" s="311"/>
      <c r="NHY2" s="311"/>
      <c r="NHZ2" s="311"/>
      <c r="NIA2" s="311"/>
      <c r="NIB2" s="311"/>
      <c r="NIC2" s="311"/>
      <c r="NID2" s="311"/>
      <c r="NIE2" s="311"/>
      <c r="NIF2" s="311"/>
      <c r="NIG2" s="311"/>
      <c r="NIH2" s="311"/>
      <c r="NII2" s="311"/>
      <c r="NIJ2" s="311"/>
      <c r="NIK2" s="311"/>
      <c r="NIL2" s="311"/>
      <c r="NIM2" s="311"/>
      <c r="NIN2" s="311"/>
      <c r="NIO2" s="311"/>
      <c r="NIP2" s="311"/>
      <c r="NIQ2" s="311"/>
      <c r="NIR2" s="311"/>
      <c r="NIS2" s="311"/>
      <c r="NIT2" s="311"/>
      <c r="NIU2" s="311"/>
      <c r="NIV2" s="311"/>
      <c r="NIW2" s="311"/>
      <c r="NIX2" s="311"/>
      <c r="NIY2" s="311"/>
      <c r="NIZ2" s="311"/>
      <c r="NJA2" s="311"/>
      <c r="NJB2" s="311"/>
      <c r="NJC2" s="311"/>
      <c r="NJD2" s="311"/>
      <c r="NJE2" s="311"/>
      <c r="NJF2" s="311"/>
      <c r="NJG2" s="311"/>
      <c r="NJH2" s="311"/>
      <c r="NJI2" s="311"/>
      <c r="NJJ2" s="311"/>
      <c r="NJK2" s="311"/>
      <c r="NJL2" s="311"/>
      <c r="NJM2" s="311"/>
      <c r="NJN2" s="311"/>
      <c r="NJO2" s="311"/>
      <c r="NJP2" s="311"/>
      <c r="NJQ2" s="311"/>
      <c r="NJR2" s="311"/>
      <c r="NJS2" s="311"/>
      <c r="NJT2" s="311"/>
      <c r="NJU2" s="311"/>
      <c r="NJV2" s="311"/>
      <c r="NJW2" s="311"/>
      <c r="NJX2" s="311"/>
      <c r="NJY2" s="311"/>
      <c r="NJZ2" s="311"/>
      <c r="NKA2" s="311"/>
      <c r="NKB2" s="311"/>
      <c r="NKC2" s="311"/>
      <c r="NKD2" s="311"/>
      <c r="NKE2" s="311"/>
      <c r="NKF2" s="311"/>
      <c r="NKG2" s="311"/>
      <c r="NKH2" s="311"/>
      <c r="NKI2" s="311"/>
      <c r="NKJ2" s="311"/>
      <c r="NKK2" s="311"/>
      <c r="NKL2" s="311"/>
      <c r="NKM2" s="311"/>
      <c r="NKN2" s="311"/>
      <c r="NKO2" s="311"/>
      <c r="NKP2" s="311"/>
      <c r="NKQ2" s="311"/>
      <c r="NKR2" s="311"/>
      <c r="NKS2" s="311"/>
      <c r="NKT2" s="311"/>
      <c r="NKU2" s="311"/>
      <c r="NKV2" s="311"/>
      <c r="NKW2" s="311"/>
      <c r="NKX2" s="311"/>
      <c r="NKY2" s="311"/>
      <c r="NKZ2" s="311"/>
      <c r="NLA2" s="311"/>
      <c r="NLB2" s="311"/>
      <c r="NLC2" s="311"/>
      <c r="NLD2" s="311"/>
      <c r="NLE2" s="311"/>
      <c r="NLF2" s="311"/>
      <c r="NLG2" s="311"/>
      <c r="NLH2" s="311"/>
      <c r="NLI2" s="311"/>
      <c r="NLJ2" s="311"/>
      <c r="NLK2" s="311"/>
      <c r="NLL2" s="311"/>
      <c r="NLM2" s="311"/>
      <c r="NLN2" s="311"/>
      <c r="NLO2" s="311"/>
      <c r="NLP2" s="311"/>
      <c r="NLQ2" s="311"/>
      <c r="NLR2" s="311"/>
      <c r="NLS2" s="311"/>
      <c r="NLT2" s="311"/>
      <c r="NLU2" s="311"/>
      <c r="NLV2" s="311"/>
      <c r="NLW2" s="311"/>
      <c r="NLX2" s="311"/>
      <c r="NLY2" s="311"/>
      <c r="NLZ2" s="311"/>
      <c r="NMA2" s="311"/>
      <c r="NMB2" s="311"/>
      <c r="NMC2" s="311"/>
      <c r="NMD2" s="311"/>
      <c r="NME2" s="311"/>
      <c r="NMF2" s="311"/>
      <c r="NMG2" s="311"/>
      <c r="NMH2" s="311"/>
      <c r="NMI2" s="311"/>
      <c r="NMJ2" s="311"/>
      <c r="NMK2" s="311"/>
      <c r="NML2" s="311"/>
      <c r="NMM2" s="311"/>
      <c r="NMN2" s="311"/>
      <c r="NMO2" s="311"/>
      <c r="NMP2" s="311"/>
      <c r="NMQ2" s="311"/>
      <c r="NMR2" s="311"/>
      <c r="NMS2" s="311"/>
      <c r="NMT2" s="311"/>
      <c r="NMU2" s="311"/>
      <c r="NMV2" s="311"/>
      <c r="NMW2" s="311"/>
      <c r="NMX2" s="311"/>
      <c r="NMY2" s="311"/>
      <c r="NMZ2" s="311"/>
      <c r="NNA2" s="311"/>
      <c r="NNB2" s="311"/>
      <c r="NNC2" s="311"/>
      <c r="NND2" s="311"/>
      <c r="NNE2" s="311"/>
      <c r="NNF2" s="311"/>
      <c r="NNG2" s="311"/>
      <c r="NNH2" s="311"/>
      <c r="NNI2" s="311"/>
      <c r="NNJ2" s="311"/>
      <c r="NNK2" s="311"/>
      <c r="NNL2" s="311"/>
      <c r="NNM2" s="311"/>
      <c r="NNN2" s="311"/>
      <c r="NNO2" s="311"/>
      <c r="NNP2" s="311"/>
      <c r="NNQ2" s="311"/>
      <c r="NNR2" s="311"/>
      <c r="NNS2" s="311"/>
      <c r="NNT2" s="311"/>
      <c r="NNU2" s="311"/>
      <c r="NNV2" s="311"/>
      <c r="NNW2" s="311"/>
      <c r="NNX2" s="311"/>
      <c r="NNY2" s="311"/>
      <c r="NNZ2" s="311"/>
      <c r="NOA2" s="311"/>
      <c r="NOB2" s="311"/>
      <c r="NOC2" s="311"/>
      <c r="NOD2" s="311"/>
      <c r="NOE2" s="311"/>
      <c r="NOF2" s="311"/>
      <c r="NOG2" s="311"/>
      <c r="NOH2" s="311"/>
      <c r="NOI2" s="311"/>
      <c r="NOJ2" s="311"/>
      <c r="NOK2" s="311"/>
      <c r="NOL2" s="311"/>
      <c r="NOM2" s="311"/>
      <c r="NON2" s="311"/>
      <c r="NOO2" s="311"/>
      <c r="NOP2" s="311"/>
      <c r="NOQ2" s="311"/>
      <c r="NOR2" s="311"/>
      <c r="NOS2" s="311"/>
      <c r="NOT2" s="311"/>
      <c r="NOU2" s="311"/>
      <c r="NOV2" s="311"/>
      <c r="NOW2" s="311"/>
      <c r="NOX2" s="311"/>
      <c r="NOY2" s="311"/>
      <c r="NOZ2" s="311"/>
      <c r="NPA2" s="311"/>
      <c r="NPB2" s="311"/>
      <c r="NPC2" s="311"/>
      <c r="NPD2" s="311"/>
      <c r="NPE2" s="311"/>
      <c r="NPF2" s="311"/>
      <c r="NPG2" s="311"/>
      <c r="NPH2" s="311"/>
      <c r="NPI2" s="311"/>
      <c r="NPJ2" s="311"/>
      <c r="NPK2" s="311"/>
      <c r="NPL2" s="311"/>
      <c r="NPM2" s="311"/>
      <c r="NPN2" s="311"/>
      <c r="NPO2" s="311"/>
      <c r="NPP2" s="311"/>
      <c r="NPQ2" s="311"/>
      <c r="NPR2" s="311"/>
      <c r="NPS2" s="311"/>
      <c r="NPT2" s="311"/>
      <c r="NPU2" s="311"/>
      <c r="NPV2" s="311"/>
      <c r="NPW2" s="311"/>
      <c r="NPX2" s="311"/>
      <c r="NPY2" s="311"/>
      <c r="NPZ2" s="311"/>
      <c r="NQA2" s="311"/>
      <c r="NQB2" s="311"/>
      <c r="NQC2" s="311"/>
      <c r="NQD2" s="311"/>
      <c r="NQE2" s="311"/>
      <c r="NQF2" s="311"/>
      <c r="NQG2" s="311"/>
      <c r="NQH2" s="311"/>
      <c r="NQI2" s="311"/>
      <c r="NQJ2" s="311"/>
      <c r="NQK2" s="311"/>
      <c r="NQL2" s="311"/>
      <c r="NQM2" s="311"/>
      <c r="NQN2" s="311"/>
      <c r="NQO2" s="311"/>
      <c r="NQP2" s="311"/>
      <c r="NQQ2" s="311"/>
      <c r="NQR2" s="311"/>
      <c r="NQS2" s="311"/>
      <c r="NQT2" s="311"/>
      <c r="NQU2" s="311"/>
      <c r="NQV2" s="311"/>
      <c r="NQW2" s="311"/>
      <c r="NQX2" s="311"/>
      <c r="NQY2" s="311"/>
      <c r="NQZ2" s="311"/>
      <c r="NRA2" s="311"/>
      <c r="NRB2" s="311"/>
      <c r="NRC2" s="311"/>
      <c r="NRD2" s="311"/>
      <c r="NRE2" s="311"/>
      <c r="NRF2" s="311"/>
      <c r="NRG2" s="311"/>
      <c r="NRH2" s="311"/>
      <c r="NRI2" s="311"/>
      <c r="NRJ2" s="311"/>
      <c r="NRK2" s="311"/>
      <c r="NRL2" s="311"/>
      <c r="NRM2" s="311"/>
      <c r="NRN2" s="311"/>
      <c r="NRO2" s="311"/>
      <c r="NRP2" s="311"/>
      <c r="NRQ2" s="311"/>
      <c r="NRR2" s="311"/>
      <c r="NRS2" s="311"/>
      <c r="NRT2" s="311"/>
      <c r="NRU2" s="311"/>
      <c r="NRV2" s="311"/>
      <c r="NRW2" s="311"/>
      <c r="NRX2" s="311"/>
      <c r="NRY2" s="311"/>
      <c r="NRZ2" s="311"/>
      <c r="NSA2" s="311"/>
      <c r="NSB2" s="311"/>
      <c r="NSC2" s="311"/>
      <c r="NSD2" s="311"/>
      <c r="NSE2" s="311"/>
      <c r="NSF2" s="311"/>
      <c r="NSG2" s="311"/>
      <c r="NSH2" s="311"/>
      <c r="NSI2" s="311"/>
      <c r="NSJ2" s="311"/>
      <c r="NSK2" s="311"/>
      <c r="NSL2" s="311"/>
      <c r="NSM2" s="311"/>
      <c r="NSN2" s="311"/>
      <c r="NSO2" s="311"/>
      <c r="NSP2" s="311"/>
      <c r="NSQ2" s="311"/>
      <c r="NSR2" s="311"/>
      <c r="NSS2" s="311"/>
      <c r="NST2" s="311"/>
      <c r="NSU2" s="311"/>
      <c r="NSV2" s="311"/>
      <c r="NSW2" s="311"/>
      <c r="NSX2" s="311"/>
      <c r="NSY2" s="311"/>
      <c r="NSZ2" s="311"/>
      <c r="NTA2" s="311"/>
      <c r="NTB2" s="311"/>
      <c r="NTC2" s="311"/>
      <c r="NTD2" s="311"/>
      <c r="NTE2" s="311"/>
      <c r="NTF2" s="311"/>
      <c r="NTG2" s="311"/>
      <c r="NTH2" s="311"/>
      <c r="NTI2" s="311"/>
      <c r="NTJ2" s="311"/>
      <c r="NTK2" s="311"/>
      <c r="NTL2" s="311"/>
      <c r="NTM2" s="311"/>
      <c r="NTN2" s="311"/>
      <c r="NTO2" s="311"/>
      <c r="NTP2" s="311"/>
      <c r="NTQ2" s="311"/>
      <c r="NTR2" s="311"/>
      <c r="NTS2" s="311"/>
      <c r="NTT2" s="311"/>
      <c r="NTU2" s="311"/>
      <c r="NTV2" s="311"/>
      <c r="NTW2" s="311"/>
      <c r="NTX2" s="311"/>
      <c r="NTY2" s="311"/>
      <c r="NTZ2" s="311"/>
      <c r="NUA2" s="311"/>
      <c r="NUB2" s="311"/>
      <c r="NUC2" s="311"/>
      <c r="NUD2" s="311"/>
      <c r="NUE2" s="311"/>
      <c r="NUF2" s="311"/>
      <c r="NUG2" s="311"/>
      <c r="NUH2" s="311"/>
      <c r="NUI2" s="311"/>
      <c r="NUJ2" s="311"/>
      <c r="NUK2" s="311"/>
      <c r="NUL2" s="311"/>
      <c r="NUM2" s="311"/>
      <c r="NUN2" s="311"/>
      <c r="NUO2" s="311"/>
      <c r="NUP2" s="311"/>
      <c r="NUQ2" s="311"/>
      <c r="NUR2" s="311"/>
      <c r="NUS2" s="311"/>
      <c r="NUT2" s="311"/>
      <c r="NUU2" s="311"/>
      <c r="NUV2" s="311"/>
      <c r="NUW2" s="311"/>
      <c r="NUX2" s="311"/>
      <c r="NUY2" s="311"/>
      <c r="NUZ2" s="311"/>
      <c r="NVA2" s="311"/>
      <c r="NVB2" s="311"/>
      <c r="NVC2" s="311"/>
      <c r="NVD2" s="311"/>
      <c r="NVE2" s="311"/>
      <c r="NVF2" s="311"/>
      <c r="NVG2" s="311"/>
      <c r="NVH2" s="311"/>
      <c r="NVI2" s="311"/>
      <c r="NVJ2" s="311"/>
      <c r="NVK2" s="311"/>
      <c r="NVL2" s="311"/>
      <c r="NVM2" s="311"/>
      <c r="NVN2" s="311"/>
      <c r="NVO2" s="311"/>
      <c r="NVP2" s="311"/>
      <c r="NVQ2" s="311"/>
      <c r="NVR2" s="311"/>
      <c r="NVS2" s="311"/>
      <c r="NVT2" s="311"/>
      <c r="NVU2" s="311"/>
      <c r="NVV2" s="311"/>
      <c r="NVW2" s="311"/>
      <c r="NVX2" s="311"/>
      <c r="NVY2" s="311"/>
      <c r="NVZ2" s="311"/>
      <c r="NWA2" s="311"/>
      <c r="NWB2" s="311"/>
      <c r="NWC2" s="311"/>
      <c r="NWD2" s="311"/>
      <c r="NWE2" s="311"/>
      <c r="NWF2" s="311"/>
      <c r="NWG2" s="311"/>
      <c r="NWH2" s="311"/>
      <c r="NWI2" s="311"/>
      <c r="NWJ2" s="311"/>
      <c r="NWK2" s="311"/>
      <c r="NWL2" s="311"/>
      <c r="NWM2" s="311"/>
      <c r="NWN2" s="311"/>
      <c r="NWO2" s="311"/>
      <c r="NWP2" s="311"/>
      <c r="NWQ2" s="311"/>
      <c r="NWR2" s="311"/>
      <c r="NWS2" s="311"/>
      <c r="NWT2" s="311"/>
      <c r="NWU2" s="311"/>
      <c r="NWV2" s="311"/>
      <c r="NWW2" s="311"/>
      <c r="NWX2" s="311"/>
      <c r="NWY2" s="311"/>
      <c r="NWZ2" s="311"/>
      <c r="NXA2" s="311"/>
      <c r="NXB2" s="311"/>
      <c r="NXC2" s="311"/>
      <c r="NXD2" s="311"/>
      <c r="NXE2" s="311"/>
      <c r="NXF2" s="311"/>
      <c r="NXG2" s="311"/>
      <c r="NXH2" s="311"/>
      <c r="NXI2" s="311"/>
      <c r="NXJ2" s="311"/>
      <c r="NXK2" s="311"/>
      <c r="NXL2" s="311"/>
      <c r="NXM2" s="311"/>
      <c r="NXN2" s="311"/>
      <c r="NXO2" s="311"/>
      <c r="NXP2" s="311"/>
      <c r="NXQ2" s="311"/>
      <c r="NXR2" s="311"/>
      <c r="NXS2" s="311"/>
      <c r="NXT2" s="311"/>
      <c r="NXU2" s="311"/>
      <c r="NXV2" s="311"/>
      <c r="NXW2" s="311"/>
      <c r="NXX2" s="311"/>
      <c r="NXY2" s="311"/>
      <c r="NXZ2" s="311"/>
      <c r="NYA2" s="311"/>
      <c r="NYB2" s="311"/>
      <c r="NYC2" s="311"/>
      <c r="NYD2" s="311"/>
      <c r="NYE2" s="311"/>
      <c r="NYF2" s="311"/>
      <c r="NYG2" s="311"/>
      <c r="NYH2" s="311"/>
      <c r="NYI2" s="311"/>
      <c r="NYJ2" s="311"/>
      <c r="NYK2" s="311"/>
      <c r="NYL2" s="311"/>
      <c r="NYM2" s="311"/>
      <c r="NYN2" s="311"/>
      <c r="NYO2" s="311"/>
      <c r="NYP2" s="311"/>
      <c r="NYQ2" s="311"/>
      <c r="NYR2" s="311"/>
      <c r="NYS2" s="311"/>
      <c r="NYT2" s="311"/>
      <c r="NYU2" s="311"/>
      <c r="NYV2" s="311"/>
      <c r="NYW2" s="311"/>
      <c r="NYX2" s="311"/>
      <c r="NYY2" s="311"/>
      <c r="NYZ2" s="311"/>
      <c r="NZA2" s="311"/>
      <c r="NZB2" s="311"/>
      <c r="NZC2" s="311"/>
      <c r="NZD2" s="311"/>
      <c r="NZE2" s="311"/>
      <c r="NZF2" s="311"/>
      <c r="NZG2" s="311"/>
      <c r="NZH2" s="311"/>
      <c r="NZI2" s="311"/>
      <c r="NZJ2" s="311"/>
      <c r="NZK2" s="311"/>
      <c r="NZL2" s="311"/>
      <c r="NZM2" s="311"/>
      <c r="NZN2" s="311"/>
      <c r="NZO2" s="311"/>
      <c r="NZP2" s="311"/>
      <c r="NZQ2" s="311"/>
      <c r="NZR2" s="311"/>
      <c r="NZS2" s="311"/>
      <c r="NZT2" s="311"/>
      <c r="NZU2" s="311"/>
      <c r="NZV2" s="311"/>
      <c r="NZW2" s="311"/>
      <c r="NZX2" s="311"/>
      <c r="NZY2" s="311"/>
      <c r="NZZ2" s="311"/>
      <c r="OAA2" s="311"/>
      <c r="OAB2" s="311"/>
      <c r="OAC2" s="311"/>
      <c r="OAD2" s="311"/>
      <c r="OAE2" s="311"/>
      <c r="OAF2" s="311"/>
      <c r="OAG2" s="311"/>
      <c r="OAH2" s="311"/>
      <c r="OAI2" s="311"/>
      <c r="OAJ2" s="311"/>
      <c r="OAK2" s="311"/>
      <c r="OAL2" s="311"/>
      <c r="OAM2" s="311"/>
      <c r="OAN2" s="311"/>
      <c r="OAO2" s="311"/>
      <c r="OAP2" s="311"/>
      <c r="OAQ2" s="311"/>
      <c r="OAR2" s="311"/>
      <c r="OAS2" s="311"/>
      <c r="OAT2" s="311"/>
      <c r="OAU2" s="311"/>
      <c r="OAV2" s="311"/>
      <c r="OAW2" s="311"/>
      <c r="OAX2" s="311"/>
      <c r="OAY2" s="311"/>
      <c r="OAZ2" s="311"/>
      <c r="OBA2" s="311"/>
      <c r="OBB2" s="311"/>
      <c r="OBC2" s="311"/>
      <c r="OBD2" s="311"/>
      <c r="OBE2" s="311"/>
      <c r="OBF2" s="311"/>
      <c r="OBG2" s="311"/>
      <c r="OBH2" s="311"/>
      <c r="OBI2" s="311"/>
      <c r="OBJ2" s="311"/>
      <c r="OBK2" s="311"/>
      <c r="OBL2" s="311"/>
      <c r="OBM2" s="311"/>
      <c r="OBN2" s="311"/>
      <c r="OBO2" s="311"/>
      <c r="OBP2" s="311"/>
      <c r="OBQ2" s="311"/>
      <c r="OBR2" s="311"/>
      <c r="OBS2" s="311"/>
      <c r="OBT2" s="311"/>
      <c r="OBU2" s="311"/>
      <c r="OBV2" s="311"/>
      <c r="OBW2" s="311"/>
      <c r="OBX2" s="311"/>
      <c r="OBY2" s="311"/>
      <c r="OBZ2" s="311"/>
      <c r="OCA2" s="311"/>
      <c r="OCB2" s="311"/>
      <c r="OCC2" s="311"/>
      <c r="OCD2" s="311"/>
      <c r="OCE2" s="311"/>
      <c r="OCF2" s="311"/>
      <c r="OCG2" s="311"/>
      <c r="OCH2" s="311"/>
      <c r="OCI2" s="311"/>
      <c r="OCJ2" s="311"/>
      <c r="OCK2" s="311"/>
      <c r="OCL2" s="311"/>
      <c r="OCM2" s="311"/>
      <c r="OCN2" s="311"/>
      <c r="OCO2" s="311"/>
      <c r="OCP2" s="311"/>
      <c r="OCQ2" s="311"/>
      <c r="OCR2" s="311"/>
      <c r="OCS2" s="311"/>
      <c r="OCT2" s="311"/>
      <c r="OCU2" s="311"/>
      <c r="OCV2" s="311"/>
      <c r="OCW2" s="311"/>
      <c r="OCX2" s="311"/>
      <c r="OCY2" s="311"/>
      <c r="OCZ2" s="311"/>
      <c r="ODA2" s="311"/>
      <c r="ODB2" s="311"/>
      <c r="ODC2" s="311"/>
      <c r="ODD2" s="311"/>
      <c r="ODE2" s="311"/>
      <c r="ODF2" s="311"/>
      <c r="ODG2" s="311"/>
      <c r="ODH2" s="311"/>
      <c r="ODI2" s="311"/>
      <c r="ODJ2" s="311"/>
      <c r="ODK2" s="311"/>
      <c r="ODL2" s="311"/>
      <c r="ODM2" s="311"/>
      <c r="ODN2" s="311"/>
      <c r="ODO2" s="311"/>
      <c r="ODP2" s="311"/>
      <c r="ODQ2" s="311"/>
      <c r="ODR2" s="311"/>
      <c r="ODS2" s="311"/>
      <c r="ODT2" s="311"/>
      <c r="ODU2" s="311"/>
      <c r="ODV2" s="311"/>
      <c r="ODW2" s="311"/>
      <c r="ODX2" s="311"/>
      <c r="ODY2" s="311"/>
      <c r="ODZ2" s="311"/>
      <c r="OEA2" s="311"/>
      <c r="OEB2" s="311"/>
      <c r="OEC2" s="311"/>
      <c r="OED2" s="311"/>
      <c r="OEE2" s="311"/>
      <c r="OEF2" s="311"/>
      <c r="OEG2" s="311"/>
      <c r="OEH2" s="311"/>
      <c r="OEI2" s="311"/>
      <c r="OEJ2" s="311"/>
      <c r="OEK2" s="311"/>
      <c r="OEL2" s="311"/>
      <c r="OEM2" s="311"/>
      <c r="OEN2" s="311"/>
      <c r="OEO2" s="311"/>
      <c r="OEP2" s="311"/>
      <c r="OEQ2" s="311"/>
      <c r="OER2" s="311"/>
      <c r="OES2" s="311"/>
      <c r="OET2" s="311"/>
      <c r="OEU2" s="311"/>
      <c r="OEV2" s="311"/>
      <c r="OEW2" s="311"/>
      <c r="OEX2" s="311"/>
      <c r="OEY2" s="311"/>
      <c r="OEZ2" s="311"/>
      <c r="OFA2" s="311"/>
      <c r="OFB2" s="311"/>
      <c r="OFC2" s="311"/>
      <c r="OFD2" s="311"/>
      <c r="OFE2" s="311"/>
      <c r="OFF2" s="311"/>
      <c r="OFG2" s="311"/>
      <c r="OFH2" s="311"/>
      <c r="OFI2" s="311"/>
      <c r="OFJ2" s="311"/>
      <c r="OFK2" s="311"/>
      <c r="OFL2" s="311"/>
      <c r="OFM2" s="311"/>
      <c r="OFN2" s="311"/>
      <c r="OFO2" s="311"/>
      <c r="OFP2" s="311"/>
      <c r="OFQ2" s="311"/>
      <c r="OFR2" s="311"/>
      <c r="OFS2" s="311"/>
      <c r="OFT2" s="311"/>
      <c r="OFU2" s="311"/>
      <c r="OFV2" s="311"/>
      <c r="OFW2" s="311"/>
      <c r="OFX2" s="311"/>
      <c r="OFY2" s="311"/>
      <c r="OFZ2" s="311"/>
      <c r="OGA2" s="311"/>
      <c r="OGB2" s="311"/>
      <c r="OGC2" s="311"/>
      <c r="OGD2" s="311"/>
      <c r="OGE2" s="311"/>
      <c r="OGF2" s="311"/>
      <c r="OGG2" s="311"/>
      <c r="OGH2" s="311"/>
      <c r="OGI2" s="311"/>
      <c r="OGJ2" s="311"/>
      <c r="OGK2" s="311"/>
      <c r="OGL2" s="311"/>
      <c r="OGM2" s="311"/>
      <c r="OGN2" s="311"/>
      <c r="OGO2" s="311"/>
      <c r="OGP2" s="311"/>
      <c r="OGQ2" s="311"/>
      <c r="OGR2" s="311"/>
      <c r="OGS2" s="311"/>
      <c r="OGT2" s="311"/>
      <c r="OGU2" s="311"/>
      <c r="OGV2" s="311"/>
      <c r="OGW2" s="311"/>
      <c r="OGX2" s="311"/>
      <c r="OGY2" s="311"/>
      <c r="OGZ2" s="311"/>
      <c r="OHA2" s="311"/>
      <c r="OHB2" s="311"/>
      <c r="OHC2" s="311"/>
      <c r="OHD2" s="311"/>
      <c r="OHE2" s="311"/>
      <c r="OHF2" s="311"/>
      <c r="OHG2" s="311"/>
      <c r="OHH2" s="311"/>
      <c r="OHI2" s="311"/>
      <c r="OHJ2" s="311"/>
      <c r="OHK2" s="311"/>
      <c r="OHL2" s="311"/>
      <c r="OHM2" s="311"/>
      <c r="OHN2" s="311"/>
      <c r="OHO2" s="311"/>
      <c r="OHP2" s="311"/>
      <c r="OHQ2" s="311"/>
      <c r="OHR2" s="311"/>
      <c r="OHS2" s="311"/>
      <c r="OHT2" s="311"/>
      <c r="OHU2" s="311"/>
      <c r="OHV2" s="311"/>
      <c r="OHW2" s="311"/>
      <c r="OHX2" s="311"/>
      <c r="OHY2" s="311"/>
      <c r="OHZ2" s="311"/>
      <c r="OIA2" s="311"/>
      <c r="OIB2" s="311"/>
      <c r="OIC2" s="311"/>
      <c r="OID2" s="311"/>
      <c r="OIE2" s="311"/>
      <c r="OIF2" s="311"/>
      <c r="OIG2" s="311"/>
      <c r="OIH2" s="311"/>
      <c r="OII2" s="311"/>
      <c r="OIJ2" s="311"/>
      <c r="OIK2" s="311"/>
      <c r="OIL2" s="311"/>
      <c r="OIM2" s="311"/>
      <c r="OIN2" s="311"/>
      <c r="OIO2" s="311"/>
      <c r="OIP2" s="311"/>
      <c r="OIQ2" s="311"/>
      <c r="OIR2" s="311"/>
      <c r="OIS2" s="311"/>
      <c r="OIT2" s="311"/>
      <c r="OIU2" s="311"/>
      <c r="OIV2" s="311"/>
      <c r="OIW2" s="311"/>
      <c r="OIX2" s="311"/>
      <c r="OIY2" s="311"/>
      <c r="OIZ2" s="311"/>
      <c r="OJA2" s="311"/>
      <c r="OJB2" s="311"/>
      <c r="OJC2" s="311"/>
      <c r="OJD2" s="311"/>
      <c r="OJE2" s="311"/>
      <c r="OJF2" s="311"/>
      <c r="OJG2" s="311"/>
      <c r="OJH2" s="311"/>
      <c r="OJI2" s="311"/>
      <c r="OJJ2" s="311"/>
      <c r="OJK2" s="311"/>
      <c r="OJL2" s="311"/>
      <c r="OJM2" s="311"/>
      <c r="OJN2" s="311"/>
      <c r="OJO2" s="311"/>
      <c r="OJP2" s="311"/>
      <c r="OJQ2" s="311"/>
      <c r="OJR2" s="311"/>
      <c r="OJS2" s="311"/>
      <c r="OJT2" s="311"/>
      <c r="OJU2" s="311"/>
      <c r="OJV2" s="311"/>
      <c r="OJW2" s="311"/>
      <c r="OJX2" s="311"/>
      <c r="OJY2" s="311"/>
      <c r="OJZ2" s="311"/>
      <c r="OKA2" s="311"/>
      <c r="OKB2" s="311"/>
      <c r="OKC2" s="311"/>
      <c r="OKD2" s="311"/>
      <c r="OKE2" s="311"/>
      <c r="OKF2" s="311"/>
      <c r="OKG2" s="311"/>
      <c r="OKH2" s="311"/>
      <c r="OKI2" s="311"/>
      <c r="OKJ2" s="311"/>
      <c r="OKK2" s="311"/>
      <c r="OKL2" s="311"/>
      <c r="OKM2" s="311"/>
      <c r="OKN2" s="311"/>
      <c r="OKO2" s="311"/>
      <c r="OKP2" s="311"/>
      <c r="OKQ2" s="311"/>
      <c r="OKR2" s="311"/>
      <c r="OKS2" s="311"/>
      <c r="OKT2" s="311"/>
      <c r="OKU2" s="311"/>
      <c r="OKV2" s="311"/>
      <c r="OKW2" s="311"/>
      <c r="OKX2" s="311"/>
      <c r="OKY2" s="311"/>
      <c r="OKZ2" s="311"/>
      <c r="OLA2" s="311"/>
      <c r="OLB2" s="311"/>
      <c r="OLC2" s="311"/>
      <c r="OLD2" s="311"/>
      <c r="OLE2" s="311"/>
      <c r="OLF2" s="311"/>
      <c r="OLG2" s="311"/>
      <c r="OLH2" s="311"/>
      <c r="OLI2" s="311"/>
      <c r="OLJ2" s="311"/>
      <c r="OLK2" s="311"/>
      <c r="OLL2" s="311"/>
      <c r="OLM2" s="311"/>
      <c r="OLN2" s="311"/>
      <c r="OLO2" s="311"/>
      <c r="OLP2" s="311"/>
      <c r="OLQ2" s="311"/>
      <c r="OLR2" s="311"/>
      <c r="OLS2" s="311"/>
      <c r="OLT2" s="311"/>
      <c r="OLU2" s="311"/>
      <c r="OLV2" s="311"/>
      <c r="OLW2" s="311"/>
      <c r="OLX2" s="311"/>
      <c r="OLY2" s="311"/>
      <c r="OLZ2" s="311"/>
      <c r="OMA2" s="311"/>
      <c r="OMB2" s="311"/>
      <c r="OMC2" s="311"/>
      <c r="OMD2" s="311"/>
      <c r="OME2" s="311"/>
      <c r="OMF2" s="311"/>
      <c r="OMG2" s="311"/>
      <c r="OMH2" s="311"/>
      <c r="OMI2" s="311"/>
      <c r="OMJ2" s="311"/>
      <c r="OMK2" s="311"/>
      <c r="OML2" s="311"/>
      <c r="OMM2" s="311"/>
      <c r="OMN2" s="311"/>
      <c r="OMO2" s="311"/>
      <c r="OMP2" s="311"/>
      <c r="OMQ2" s="311"/>
      <c r="OMR2" s="311"/>
      <c r="OMS2" s="311"/>
      <c r="OMT2" s="311"/>
      <c r="OMU2" s="311"/>
      <c r="OMV2" s="311"/>
      <c r="OMW2" s="311"/>
      <c r="OMX2" s="311"/>
      <c r="OMY2" s="311"/>
      <c r="OMZ2" s="311"/>
      <c r="ONA2" s="311"/>
      <c r="ONB2" s="311"/>
      <c r="ONC2" s="311"/>
      <c r="OND2" s="311"/>
      <c r="ONE2" s="311"/>
      <c r="ONF2" s="311"/>
      <c r="ONG2" s="311"/>
      <c r="ONH2" s="311"/>
      <c r="ONI2" s="311"/>
      <c r="ONJ2" s="311"/>
      <c r="ONK2" s="311"/>
      <c r="ONL2" s="311"/>
      <c r="ONM2" s="311"/>
      <c r="ONN2" s="311"/>
      <c r="ONO2" s="311"/>
      <c r="ONP2" s="311"/>
      <c r="ONQ2" s="311"/>
      <c r="ONR2" s="311"/>
      <c r="ONS2" s="311"/>
      <c r="ONT2" s="311"/>
      <c r="ONU2" s="311"/>
      <c r="ONV2" s="311"/>
      <c r="ONW2" s="311"/>
      <c r="ONX2" s="311"/>
      <c r="ONY2" s="311"/>
      <c r="ONZ2" s="311"/>
      <c r="OOA2" s="311"/>
      <c r="OOB2" s="311"/>
      <c r="OOC2" s="311"/>
      <c r="OOD2" s="311"/>
      <c r="OOE2" s="311"/>
      <c r="OOF2" s="311"/>
      <c r="OOG2" s="311"/>
      <c r="OOH2" s="311"/>
      <c r="OOI2" s="311"/>
      <c r="OOJ2" s="311"/>
      <c r="OOK2" s="311"/>
      <c r="OOL2" s="311"/>
      <c r="OOM2" s="311"/>
      <c r="OON2" s="311"/>
      <c r="OOO2" s="311"/>
      <c r="OOP2" s="311"/>
      <c r="OOQ2" s="311"/>
      <c r="OOR2" s="311"/>
      <c r="OOS2" s="311"/>
      <c r="OOT2" s="311"/>
      <c r="OOU2" s="311"/>
      <c r="OOV2" s="311"/>
      <c r="OOW2" s="311"/>
      <c r="OOX2" s="311"/>
      <c r="OOY2" s="311"/>
      <c r="OOZ2" s="311"/>
      <c r="OPA2" s="311"/>
      <c r="OPB2" s="311"/>
      <c r="OPC2" s="311"/>
      <c r="OPD2" s="311"/>
      <c r="OPE2" s="311"/>
      <c r="OPF2" s="311"/>
      <c r="OPG2" s="311"/>
      <c r="OPH2" s="311"/>
      <c r="OPI2" s="311"/>
      <c r="OPJ2" s="311"/>
      <c r="OPK2" s="311"/>
      <c r="OPL2" s="311"/>
      <c r="OPM2" s="311"/>
      <c r="OPN2" s="311"/>
      <c r="OPO2" s="311"/>
      <c r="OPP2" s="311"/>
      <c r="OPQ2" s="311"/>
      <c r="OPR2" s="311"/>
      <c r="OPS2" s="311"/>
      <c r="OPT2" s="311"/>
      <c r="OPU2" s="311"/>
      <c r="OPV2" s="311"/>
      <c r="OPW2" s="311"/>
      <c r="OPX2" s="311"/>
      <c r="OPY2" s="311"/>
      <c r="OPZ2" s="311"/>
      <c r="OQA2" s="311"/>
      <c r="OQB2" s="311"/>
      <c r="OQC2" s="311"/>
      <c r="OQD2" s="311"/>
      <c r="OQE2" s="311"/>
      <c r="OQF2" s="311"/>
      <c r="OQG2" s="311"/>
      <c r="OQH2" s="311"/>
      <c r="OQI2" s="311"/>
      <c r="OQJ2" s="311"/>
      <c r="OQK2" s="311"/>
      <c r="OQL2" s="311"/>
      <c r="OQM2" s="311"/>
      <c r="OQN2" s="311"/>
      <c r="OQO2" s="311"/>
      <c r="OQP2" s="311"/>
      <c r="OQQ2" s="311"/>
      <c r="OQR2" s="311"/>
      <c r="OQS2" s="311"/>
      <c r="OQT2" s="311"/>
      <c r="OQU2" s="311"/>
      <c r="OQV2" s="311"/>
      <c r="OQW2" s="311"/>
      <c r="OQX2" s="311"/>
      <c r="OQY2" s="311"/>
      <c r="OQZ2" s="311"/>
      <c r="ORA2" s="311"/>
      <c r="ORB2" s="311"/>
      <c r="ORC2" s="311"/>
      <c r="ORD2" s="311"/>
      <c r="ORE2" s="311"/>
      <c r="ORF2" s="311"/>
      <c r="ORG2" s="311"/>
      <c r="ORH2" s="311"/>
      <c r="ORI2" s="311"/>
      <c r="ORJ2" s="311"/>
      <c r="ORK2" s="311"/>
      <c r="ORL2" s="311"/>
      <c r="ORM2" s="311"/>
      <c r="ORN2" s="311"/>
      <c r="ORO2" s="311"/>
      <c r="ORP2" s="311"/>
      <c r="ORQ2" s="311"/>
      <c r="ORR2" s="311"/>
      <c r="ORS2" s="311"/>
      <c r="ORT2" s="311"/>
      <c r="ORU2" s="311"/>
      <c r="ORV2" s="311"/>
      <c r="ORW2" s="311"/>
      <c r="ORX2" s="311"/>
      <c r="ORY2" s="311"/>
      <c r="ORZ2" s="311"/>
      <c r="OSA2" s="311"/>
      <c r="OSB2" s="311"/>
      <c r="OSC2" s="311"/>
      <c r="OSD2" s="311"/>
      <c r="OSE2" s="311"/>
      <c r="OSF2" s="311"/>
      <c r="OSG2" s="311"/>
      <c r="OSH2" s="311"/>
      <c r="OSI2" s="311"/>
      <c r="OSJ2" s="311"/>
      <c r="OSK2" s="311"/>
      <c r="OSL2" s="311"/>
      <c r="OSM2" s="311"/>
      <c r="OSN2" s="311"/>
      <c r="OSO2" s="311"/>
      <c r="OSP2" s="311"/>
      <c r="OSQ2" s="311"/>
      <c r="OSR2" s="311"/>
      <c r="OSS2" s="311"/>
      <c r="OST2" s="311"/>
      <c r="OSU2" s="311"/>
      <c r="OSV2" s="311"/>
      <c r="OSW2" s="311"/>
      <c r="OSX2" s="311"/>
      <c r="OSY2" s="311"/>
      <c r="OSZ2" s="311"/>
      <c r="OTA2" s="311"/>
      <c r="OTB2" s="311"/>
      <c r="OTC2" s="311"/>
      <c r="OTD2" s="311"/>
      <c r="OTE2" s="311"/>
      <c r="OTF2" s="311"/>
      <c r="OTG2" s="311"/>
      <c r="OTH2" s="311"/>
      <c r="OTI2" s="311"/>
      <c r="OTJ2" s="311"/>
      <c r="OTK2" s="311"/>
      <c r="OTL2" s="311"/>
      <c r="OTM2" s="311"/>
      <c r="OTN2" s="311"/>
      <c r="OTO2" s="311"/>
      <c r="OTP2" s="311"/>
      <c r="OTQ2" s="311"/>
      <c r="OTR2" s="311"/>
      <c r="OTS2" s="311"/>
      <c r="OTT2" s="311"/>
      <c r="OTU2" s="311"/>
      <c r="OTV2" s="311"/>
      <c r="OTW2" s="311"/>
      <c r="OTX2" s="311"/>
      <c r="OTY2" s="311"/>
      <c r="OTZ2" s="311"/>
      <c r="OUA2" s="311"/>
      <c r="OUB2" s="311"/>
      <c r="OUC2" s="311"/>
      <c r="OUD2" s="311"/>
      <c r="OUE2" s="311"/>
      <c r="OUF2" s="311"/>
      <c r="OUG2" s="311"/>
      <c r="OUH2" s="311"/>
      <c r="OUI2" s="311"/>
      <c r="OUJ2" s="311"/>
      <c r="OUK2" s="311"/>
      <c r="OUL2" s="311"/>
      <c r="OUM2" s="311"/>
      <c r="OUN2" s="311"/>
      <c r="OUO2" s="311"/>
      <c r="OUP2" s="311"/>
      <c r="OUQ2" s="311"/>
      <c r="OUR2" s="311"/>
      <c r="OUS2" s="311"/>
      <c r="OUT2" s="311"/>
      <c r="OUU2" s="311"/>
      <c r="OUV2" s="311"/>
      <c r="OUW2" s="311"/>
      <c r="OUX2" s="311"/>
      <c r="OUY2" s="311"/>
      <c r="OUZ2" s="311"/>
      <c r="OVA2" s="311"/>
      <c r="OVB2" s="311"/>
      <c r="OVC2" s="311"/>
      <c r="OVD2" s="311"/>
      <c r="OVE2" s="311"/>
      <c r="OVF2" s="311"/>
      <c r="OVG2" s="311"/>
      <c r="OVH2" s="311"/>
      <c r="OVI2" s="311"/>
      <c r="OVJ2" s="311"/>
      <c r="OVK2" s="311"/>
      <c r="OVL2" s="311"/>
      <c r="OVM2" s="311"/>
      <c r="OVN2" s="311"/>
      <c r="OVO2" s="311"/>
      <c r="OVP2" s="311"/>
      <c r="OVQ2" s="311"/>
      <c r="OVR2" s="311"/>
      <c r="OVS2" s="311"/>
      <c r="OVT2" s="311"/>
      <c r="OVU2" s="311"/>
      <c r="OVV2" s="311"/>
      <c r="OVW2" s="311"/>
      <c r="OVX2" s="311"/>
      <c r="OVY2" s="311"/>
      <c r="OVZ2" s="311"/>
      <c r="OWA2" s="311"/>
      <c r="OWB2" s="311"/>
      <c r="OWC2" s="311"/>
      <c r="OWD2" s="311"/>
      <c r="OWE2" s="311"/>
      <c r="OWF2" s="311"/>
      <c r="OWG2" s="311"/>
      <c r="OWH2" s="311"/>
      <c r="OWI2" s="311"/>
      <c r="OWJ2" s="311"/>
      <c r="OWK2" s="311"/>
      <c r="OWL2" s="311"/>
      <c r="OWM2" s="311"/>
      <c r="OWN2" s="311"/>
      <c r="OWO2" s="311"/>
      <c r="OWP2" s="311"/>
      <c r="OWQ2" s="311"/>
      <c r="OWR2" s="311"/>
      <c r="OWS2" s="311"/>
      <c r="OWT2" s="311"/>
      <c r="OWU2" s="311"/>
      <c r="OWV2" s="311"/>
      <c r="OWW2" s="311"/>
      <c r="OWX2" s="311"/>
      <c r="OWY2" s="311"/>
      <c r="OWZ2" s="311"/>
      <c r="OXA2" s="311"/>
      <c r="OXB2" s="311"/>
      <c r="OXC2" s="311"/>
      <c r="OXD2" s="311"/>
      <c r="OXE2" s="311"/>
      <c r="OXF2" s="311"/>
      <c r="OXG2" s="311"/>
      <c r="OXH2" s="311"/>
      <c r="OXI2" s="311"/>
      <c r="OXJ2" s="311"/>
      <c r="OXK2" s="311"/>
      <c r="OXL2" s="311"/>
      <c r="OXM2" s="311"/>
      <c r="OXN2" s="311"/>
      <c r="OXO2" s="311"/>
      <c r="OXP2" s="311"/>
      <c r="OXQ2" s="311"/>
      <c r="OXR2" s="311"/>
      <c r="OXS2" s="311"/>
      <c r="OXT2" s="311"/>
      <c r="OXU2" s="311"/>
      <c r="OXV2" s="311"/>
      <c r="OXW2" s="311"/>
      <c r="OXX2" s="311"/>
      <c r="OXY2" s="311"/>
      <c r="OXZ2" s="311"/>
      <c r="OYA2" s="311"/>
      <c r="OYB2" s="311"/>
      <c r="OYC2" s="311"/>
      <c r="OYD2" s="311"/>
      <c r="OYE2" s="311"/>
      <c r="OYF2" s="311"/>
      <c r="OYG2" s="311"/>
      <c r="OYH2" s="311"/>
      <c r="OYI2" s="311"/>
      <c r="OYJ2" s="311"/>
      <c r="OYK2" s="311"/>
      <c r="OYL2" s="311"/>
      <c r="OYM2" s="311"/>
      <c r="OYN2" s="311"/>
      <c r="OYO2" s="311"/>
      <c r="OYP2" s="311"/>
      <c r="OYQ2" s="311"/>
      <c r="OYR2" s="311"/>
      <c r="OYS2" s="311"/>
      <c r="OYT2" s="311"/>
      <c r="OYU2" s="311"/>
      <c r="OYV2" s="311"/>
      <c r="OYW2" s="311"/>
      <c r="OYX2" s="311"/>
      <c r="OYY2" s="311"/>
      <c r="OYZ2" s="311"/>
      <c r="OZA2" s="311"/>
      <c r="OZB2" s="311"/>
      <c r="OZC2" s="311"/>
      <c r="OZD2" s="311"/>
      <c r="OZE2" s="311"/>
      <c r="OZF2" s="311"/>
      <c r="OZG2" s="311"/>
      <c r="OZH2" s="311"/>
      <c r="OZI2" s="311"/>
      <c r="OZJ2" s="311"/>
      <c r="OZK2" s="311"/>
      <c r="OZL2" s="311"/>
      <c r="OZM2" s="311"/>
      <c r="OZN2" s="311"/>
      <c r="OZO2" s="311"/>
      <c r="OZP2" s="311"/>
      <c r="OZQ2" s="311"/>
      <c r="OZR2" s="311"/>
      <c r="OZS2" s="311"/>
      <c r="OZT2" s="311"/>
      <c r="OZU2" s="311"/>
      <c r="OZV2" s="311"/>
      <c r="OZW2" s="311"/>
      <c r="OZX2" s="311"/>
      <c r="OZY2" s="311"/>
      <c r="OZZ2" s="311"/>
      <c r="PAA2" s="311"/>
      <c r="PAB2" s="311"/>
      <c r="PAC2" s="311"/>
      <c r="PAD2" s="311"/>
      <c r="PAE2" s="311"/>
      <c r="PAF2" s="311"/>
      <c r="PAG2" s="311"/>
      <c r="PAH2" s="311"/>
      <c r="PAI2" s="311"/>
      <c r="PAJ2" s="311"/>
      <c r="PAK2" s="311"/>
      <c r="PAL2" s="311"/>
      <c r="PAM2" s="311"/>
      <c r="PAN2" s="311"/>
      <c r="PAO2" s="311"/>
      <c r="PAP2" s="311"/>
      <c r="PAQ2" s="311"/>
      <c r="PAR2" s="311"/>
      <c r="PAS2" s="311"/>
      <c r="PAT2" s="311"/>
      <c r="PAU2" s="311"/>
      <c r="PAV2" s="311"/>
      <c r="PAW2" s="311"/>
      <c r="PAX2" s="311"/>
      <c r="PAY2" s="311"/>
      <c r="PAZ2" s="311"/>
      <c r="PBA2" s="311"/>
      <c r="PBB2" s="311"/>
      <c r="PBC2" s="311"/>
      <c r="PBD2" s="311"/>
      <c r="PBE2" s="311"/>
      <c r="PBF2" s="311"/>
      <c r="PBG2" s="311"/>
      <c r="PBH2" s="311"/>
      <c r="PBI2" s="311"/>
      <c r="PBJ2" s="311"/>
      <c r="PBK2" s="311"/>
      <c r="PBL2" s="311"/>
      <c r="PBM2" s="311"/>
      <c r="PBN2" s="311"/>
      <c r="PBO2" s="311"/>
      <c r="PBP2" s="311"/>
      <c r="PBQ2" s="311"/>
      <c r="PBR2" s="311"/>
      <c r="PBS2" s="311"/>
      <c r="PBT2" s="311"/>
      <c r="PBU2" s="311"/>
      <c r="PBV2" s="311"/>
      <c r="PBW2" s="311"/>
      <c r="PBX2" s="311"/>
      <c r="PBY2" s="311"/>
      <c r="PBZ2" s="311"/>
      <c r="PCA2" s="311"/>
      <c r="PCB2" s="311"/>
      <c r="PCC2" s="311"/>
      <c r="PCD2" s="311"/>
      <c r="PCE2" s="311"/>
      <c r="PCF2" s="311"/>
      <c r="PCG2" s="311"/>
      <c r="PCH2" s="311"/>
      <c r="PCI2" s="311"/>
      <c r="PCJ2" s="311"/>
      <c r="PCK2" s="311"/>
      <c r="PCL2" s="311"/>
      <c r="PCM2" s="311"/>
      <c r="PCN2" s="311"/>
      <c r="PCO2" s="311"/>
      <c r="PCP2" s="311"/>
      <c r="PCQ2" s="311"/>
      <c r="PCR2" s="311"/>
      <c r="PCS2" s="311"/>
      <c r="PCT2" s="311"/>
      <c r="PCU2" s="311"/>
      <c r="PCV2" s="311"/>
      <c r="PCW2" s="311"/>
      <c r="PCX2" s="311"/>
      <c r="PCY2" s="311"/>
      <c r="PCZ2" s="311"/>
      <c r="PDA2" s="311"/>
      <c r="PDB2" s="311"/>
      <c r="PDC2" s="311"/>
      <c r="PDD2" s="311"/>
      <c r="PDE2" s="311"/>
      <c r="PDF2" s="311"/>
      <c r="PDG2" s="311"/>
      <c r="PDH2" s="311"/>
      <c r="PDI2" s="311"/>
      <c r="PDJ2" s="311"/>
      <c r="PDK2" s="311"/>
      <c r="PDL2" s="311"/>
      <c r="PDM2" s="311"/>
      <c r="PDN2" s="311"/>
      <c r="PDO2" s="311"/>
      <c r="PDP2" s="311"/>
      <c r="PDQ2" s="311"/>
      <c r="PDR2" s="311"/>
      <c r="PDS2" s="311"/>
      <c r="PDT2" s="311"/>
      <c r="PDU2" s="311"/>
      <c r="PDV2" s="311"/>
      <c r="PDW2" s="311"/>
      <c r="PDX2" s="311"/>
      <c r="PDY2" s="311"/>
      <c r="PDZ2" s="311"/>
      <c r="PEA2" s="311"/>
      <c r="PEB2" s="311"/>
      <c r="PEC2" s="311"/>
      <c r="PED2" s="311"/>
      <c r="PEE2" s="311"/>
      <c r="PEF2" s="311"/>
      <c r="PEG2" s="311"/>
      <c r="PEH2" s="311"/>
      <c r="PEI2" s="311"/>
      <c r="PEJ2" s="311"/>
      <c r="PEK2" s="311"/>
      <c r="PEL2" s="311"/>
      <c r="PEM2" s="311"/>
      <c r="PEN2" s="311"/>
      <c r="PEO2" s="311"/>
      <c r="PEP2" s="311"/>
      <c r="PEQ2" s="311"/>
      <c r="PER2" s="311"/>
      <c r="PES2" s="311"/>
      <c r="PET2" s="311"/>
      <c r="PEU2" s="311"/>
      <c r="PEV2" s="311"/>
      <c r="PEW2" s="311"/>
      <c r="PEX2" s="311"/>
      <c r="PEY2" s="311"/>
      <c r="PEZ2" s="311"/>
      <c r="PFA2" s="311"/>
      <c r="PFB2" s="311"/>
      <c r="PFC2" s="311"/>
      <c r="PFD2" s="311"/>
      <c r="PFE2" s="311"/>
      <c r="PFF2" s="311"/>
      <c r="PFG2" s="311"/>
      <c r="PFH2" s="311"/>
      <c r="PFI2" s="311"/>
      <c r="PFJ2" s="311"/>
      <c r="PFK2" s="311"/>
      <c r="PFL2" s="311"/>
      <c r="PFM2" s="311"/>
      <c r="PFN2" s="311"/>
      <c r="PFO2" s="311"/>
      <c r="PFP2" s="311"/>
      <c r="PFQ2" s="311"/>
      <c r="PFR2" s="311"/>
      <c r="PFS2" s="311"/>
      <c r="PFT2" s="311"/>
      <c r="PFU2" s="311"/>
      <c r="PFV2" s="311"/>
      <c r="PFW2" s="311"/>
      <c r="PFX2" s="311"/>
      <c r="PFY2" s="311"/>
      <c r="PFZ2" s="311"/>
      <c r="PGA2" s="311"/>
      <c r="PGB2" s="311"/>
      <c r="PGC2" s="311"/>
      <c r="PGD2" s="311"/>
      <c r="PGE2" s="311"/>
      <c r="PGF2" s="311"/>
      <c r="PGG2" s="311"/>
      <c r="PGH2" s="311"/>
      <c r="PGI2" s="311"/>
      <c r="PGJ2" s="311"/>
      <c r="PGK2" s="311"/>
      <c r="PGL2" s="311"/>
      <c r="PGM2" s="311"/>
      <c r="PGN2" s="311"/>
      <c r="PGO2" s="311"/>
      <c r="PGP2" s="311"/>
      <c r="PGQ2" s="311"/>
      <c r="PGR2" s="311"/>
      <c r="PGS2" s="311"/>
      <c r="PGT2" s="311"/>
      <c r="PGU2" s="311"/>
      <c r="PGV2" s="311"/>
      <c r="PGW2" s="311"/>
      <c r="PGX2" s="311"/>
      <c r="PGY2" s="311"/>
      <c r="PGZ2" s="311"/>
      <c r="PHA2" s="311"/>
      <c r="PHB2" s="311"/>
      <c r="PHC2" s="311"/>
      <c r="PHD2" s="311"/>
      <c r="PHE2" s="311"/>
      <c r="PHF2" s="311"/>
      <c r="PHG2" s="311"/>
      <c r="PHH2" s="311"/>
      <c r="PHI2" s="311"/>
      <c r="PHJ2" s="311"/>
      <c r="PHK2" s="311"/>
      <c r="PHL2" s="311"/>
      <c r="PHM2" s="311"/>
      <c r="PHN2" s="311"/>
      <c r="PHO2" s="311"/>
      <c r="PHP2" s="311"/>
      <c r="PHQ2" s="311"/>
      <c r="PHR2" s="311"/>
      <c r="PHS2" s="311"/>
      <c r="PHT2" s="311"/>
      <c r="PHU2" s="311"/>
      <c r="PHV2" s="311"/>
      <c r="PHW2" s="311"/>
      <c r="PHX2" s="311"/>
      <c r="PHY2" s="311"/>
      <c r="PHZ2" s="311"/>
      <c r="PIA2" s="311"/>
      <c r="PIB2" s="311"/>
      <c r="PIC2" s="311"/>
      <c r="PID2" s="311"/>
      <c r="PIE2" s="311"/>
      <c r="PIF2" s="311"/>
      <c r="PIG2" s="311"/>
      <c r="PIH2" s="311"/>
      <c r="PII2" s="311"/>
      <c r="PIJ2" s="311"/>
      <c r="PIK2" s="311"/>
      <c r="PIL2" s="311"/>
      <c r="PIM2" s="311"/>
      <c r="PIN2" s="311"/>
      <c r="PIO2" s="311"/>
      <c r="PIP2" s="311"/>
      <c r="PIQ2" s="311"/>
      <c r="PIR2" s="311"/>
      <c r="PIS2" s="311"/>
      <c r="PIT2" s="311"/>
      <c r="PIU2" s="311"/>
      <c r="PIV2" s="311"/>
      <c r="PIW2" s="311"/>
      <c r="PIX2" s="311"/>
      <c r="PIY2" s="311"/>
      <c r="PIZ2" s="311"/>
      <c r="PJA2" s="311"/>
      <c r="PJB2" s="311"/>
      <c r="PJC2" s="311"/>
      <c r="PJD2" s="311"/>
      <c r="PJE2" s="311"/>
      <c r="PJF2" s="311"/>
      <c r="PJG2" s="311"/>
      <c r="PJH2" s="311"/>
      <c r="PJI2" s="311"/>
      <c r="PJJ2" s="311"/>
      <c r="PJK2" s="311"/>
      <c r="PJL2" s="311"/>
      <c r="PJM2" s="311"/>
      <c r="PJN2" s="311"/>
      <c r="PJO2" s="311"/>
      <c r="PJP2" s="311"/>
      <c r="PJQ2" s="311"/>
      <c r="PJR2" s="311"/>
      <c r="PJS2" s="311"/>
      <c r="PJT2" s="311"/>
      <c r="PJU2" s="311"/>
      <c r="PJV2" s="311"/>
      <c r="PJW2" s="311"/>
      <c r="PJX2" s="311"/>
      <c r="PJY2" s="311"/>
      <c r="PJZ2" s="311"/>
      <c r="PKA2" s="311"/>
      <c r="PKB2" s="311"/>
      <c r="PKC2" s="311"/>
      <c r="PKD2" s="311"/>
      <c r="PKE2" s="311"/>
      <c r="PKF2" s="311"/>
      <c r="PKG2" s="311"/>
      <c r="PKH2" s="311"/>
      <c r="PKI2" s="311"/>
      <c r="PKJ2" s="311"/>
      <c r="PKK2" s="311"/>
      <c r="PKL2" s="311"/>
      <c r="PKM2" s="311"/>
      <c r="PKN2" s="311"/>
      <c r="PKO2" s="311"/>
      <c r="PKP2" s="311"/>
      <c r="PKQ2" s="311"/>
      <c r="PKR2" s="311"/>
      <c r="PKS2" s="311"/>
      <c r="PKT2" s="311"/>
      <c r="PKU2" s="311"/>
      <c r="PKV2" s="311"/>
      <c r="PKW2" s="311"/>
      <c r="PKX2" s="311"/>
      <c r="PKY2" s="311"/>
      <c r="PKZ2" s="311"/>
      <c r="PLA2" s="311"/>
      <c r="PLB2" s="311"/>
      <c r="PLC2" s="311"/>
      <c r="PLD2" s="311"/>
      <c r="PLE2" s="311"/>
      <c r="PLF2" s="311"/>
      <c r="PLG2" s="311"/>
      <c r="PLH2" s="311"/>
      <c r="PLI2" s="311"/>
      <c r="PLJ2" s="311"/>
      <c r="PLK2" s="311"/>
      <c r="PLL2" s="311"/>
      <c r="PLM2" s="311"/>
      <c r="PLN2" s="311"/>
      <c r="PLO2" s="311"/>
      <c r="PLP2" s="311"/>
      <c r="PLQ2" s="311"/>
      <c r="PLR2" s="311"/>
      <c r="PLS2" s="311"/>
      <c r="PLT2" s="311"/>
      <c r="PLU2" s="311"/>
      <c r="PLV2" s="311"/>
      <c r="PLW2" s="311"/>
      <c r="PLX2" s="311"/>
      <c r="PLY2" s="311"/>
      <c r="PLZ2" s="311"/>
      <c r="PMA2" s="311"/>
      <c r="PMB2" s="311"/>
      <c r="PMC2" s="311"/>
      <c r="PMD2" s="311"/>
      <c r="PME2" s="311"/>
      <c r="PMF2" s="311"/>
      <c r="PMG2" s="311"/>
      <c r="PMH2" s="311"/>
      <c r="PMI2" s="311"/>
      <c r="PMJ2" s="311"/>
      <c r="PMK2" s="311"/>
      <c r="PML2" s="311"/>
      <c r="PMM2" s="311"/>
      <c r="PMN2" s="311"/>
      <c r="PMO2" s="311"/>
      <c r="PMP2" s="311"/>
      <c r="PMQ2" s="311"/>
      <c r="PMR2" s="311"/>
      <c r="PMS2" s="311"/>
      <c r="PMT2" s="311"/>
      <c r="PMU2" s="311"/>
      <c r="PMV2" s="311"/>
      <c r="PMW2" s="311"/>
      <c r="PMX2" s="311"/>
      <c r="PMY2" s="311"/>
      <c r="PMZ2" s="311"/>
      <c r="PNA2" s="311"/>
      <c r="PNB2" s="311"/>
      <c r="PNC2" s="311"/>
      <c r="PND2" s="311"/>
      <c r="PNE2" s="311"/>
      <c r="PNF2" s="311"/>
      <c r="PNG2" s="311"/>
      <c r="PNH2" s="311"/>
      <c r="PNI2" s="311"/>
      <c r="PNJ2" s="311"/>
      <c r="PNK2" s="311"/>
      <c r="PNL2" s="311"/>
      <c r="PNM2" s="311"/>
      <c r="PNN2" s="311"/>
      <c r="PNO2" s="311"/>
      <c r="PNP2" s="311"/>
      <c r="PNQ2" s="311"/>
      <c r="PNR2" s="311"/>
      <c r="PNS2" s="311"/>
      <c r="PNT2" s="311"/>
      <c r="PNU2" s="311"/>
      <c r="PNV2" s="311"/>
      <c r="PNW2" s="311"/>
      <c r="PNX2" s="311"/>
      <c r="PNY2" s="311"/>
      <c r="PNZ2" s="311"/>
      <c r="POA2" s="311"/>
      <c r="POB2" s="311"/>
      <c r="POC2" s="311"/>
      <c r="POD2" s="311"/>
      <c r="POE2" s="311"/>
      <c r="POF2" s="311"/>
      <c r="POG2" s="311"/>
      <c r="POH2" s="311"/>
      <c r="POI2" s="311"/>
      <c r="POJ2" s="311"/>
      <c r="POK2" s="311"/>
      <c r="POL2" s="311"/>
      <c r="POM2" s="311"/>
      <c r="PON2" s="311"/>
      <c r="POO2" s="311"/>
      <c r="POP2" s="311"/>
      <c r="POQ2" s="311"/>
      <c r="POR2" s="311"/>
      <c r="POS2" s="311"/>
      <c r="POT2" s="311"/>
      <c r="POU2" s="311"/>
      <c r="POV2" s="311"/>
      <c r="POW2" s="311"/>
      <c r="POX2" s="311"/>
      <c r="POY2" s="311"/>
      <c r="POZ2" s="311"/>
      <c r="PPA2" s="311"/>
      <c r="PPB2" s="311"/>
      <c r="PPC2" s="311"/>
      <c r="PPD2" s="311"/>
      <c r="PPE2" s="311"/>
      <c r="PPF2" s="311"/>
      <c r="PPG2" s="311"/>
      <c r="PPH2" s="311"/>
      <c r="PPI2" s="311"/>
      <c r="PPJ2" s="311"/>
      <c r="PPK2" s="311"/>
      <c r="PPL2" s="311"/>
      <c r="PPM2" s="311"/>
      <c r="PPN2" s="311"/>
      <c r="PPO2" s="311"/>
      <c r="PPP2" s="311"/>
      <c r="PPQ2" s="311"/>
      <c r="PPR2" s="311"/>
      <c r="PPS2" s="311"/>
      <c r="PPT2" s="311"/>
      <c r="PPU2" s="311"/>
      <c r="PPV2" s="311"/>
      <c r="PPW2" s="311"/>
      <c r="PPX2" s="311"/>
      <c r="PPY2" s="311"/>
      <c r="PPZ2" s="311"/>
      <c r="PQA2" s="311"/>
      <c r="PQB2" s="311"/>
      <c r="PQC2" s="311"/>
      <c r="PQD2" s="311"/>
      <c r="PQE2" s="311"/>
      <c r="PQF2" s="311"/>
      <c r="PQG2" s="311"/>
      <c r="PQH2" s="311"/>
      <c r="PQI2" s="311"/>
      <c r="PQJ2" s="311"/>
      <c r="PQK2" s="311"/>
      <c r="PQL2" s="311"/>
      <c r="PQM2" s="311"/>
      <c r="PQN2" s="311"/>
      <c r="PQO2" s="311"/>
      <c r="PQP2" s="311"/>
      <c r="PQQ2" s="311"/>
      <c r="PQR2" s="311"/>
      <c r="PQS2" s="311"/>
      <c r="PQT2" s="311"/>
      <c r="PQU2" s="311"/>
      <c r="PQV2" s="311"/>
      <c r="PQW2" s="311"/>
      <c r="PQX2" s="311"/>
      <c r="PQY2" s="311"/>
      <c r="PQZ2" s="311"/>
      <c r="PRA2" s="311"/>
      <c r="PRB2" s="311"/>
      <c r="PRC2" s="311"/>
      <c r="PRD2" s="311"/>
      <c r="PRE2" s="311"/>
      <c r="PRF2" s="311"/>
      <c r="PRG2" s="311"/>
      <c r="PRH2" s="311"/>
      <c r="PRI2" s="311"/>
      <c r="PRJ2" s="311"/>
      <c r="PRK2" s="311"/>
      <c r="PRL2" s="311"/>
      <c r="PRM2" s="311"/>
      <c r="PRN2" s="311"/>
      <c r="PRO2" s="311"/>
      <c r="PRP2" s="311"/>
      <c r="PRQ2" s="311"/>
      <c r="PRR2" s="311"/>
      <c r="PRS2" s="311"/>
      <c r="PRT2" s="311"/>
      <c r="PRU2" s="311"/>
      <c r="PRV2" s="311"/>
      <c r="PRW2" s="311"/>
      <c r="PRX2" s="311"/>
      <c r="PRY2" s="311"/>
      <c r="PRZ2" s="311"/>
      <c r="PSA2" s="311"/>
      <c r="PSB2" s="311"/>
      <c r="PSC2" s="311"/>
      <c r="PSD2" s="311"/>
      <c r="PSE2" s="311"/>
      <c r="PSF2" s="311"/>
      <c r="PSG2" s="311"/>
      <c r="PSH2" s="311"/>
      <c r="PSI2" s="311"/>
      <c r="PSJ2" s="311"/>
      <c r="PSK2" s="311"/>
      <c r="PSL2" s="311"/>
      <c r="PSM2" s="311"/>
      <c r="PSN2" s="311"/>
      <c r="PSO2" s="311"/>
      <c r="PSP2" s="311"/>
      <c r="PSQ2" s="311"/>
      <c r="PSR2" s="311"/>
      <c r="PSS2" s="311"/>
      <c r="PST2" s="311"/>
      <c r="PSU2" s="311"/>
      <c r="PSV2" s="311"/>
      <c r="PSW2" s="311"/>
      <c r="PSX2" s="311"/>
      <c r="PSY2" s="311"/>
      <c r="PSZ2" s="311"/>
      <c r="PTA2" s="311"/>
      <c r="PTB2" s="311"/>
      <c r="PTC2" s="311"/>
      <c r="PTD2" s="311"/>
      <c r="PTE2" s="311"/>
      <c r="PTF2" s="311"/>
      <c r="PTG2" s="311"/>
      <c r="PTH2" s="311"/>
      <c r="PTI2" s="311"/>
      <c r="PTJ2" s="311"/>
      <c r="PTK2" s="311"/>
      <c r="PTL2" s="311"/>
      <c r="PTM2" s="311"/>
      <c r="PTN2" s="311"/>
      <c r="PTO2" s="311"/>
      <c r="PTP2" s="311"/>
      <c r="PTQ2" s="311"/>
      <c r="PTR2" s="311"/>
      <c r="PTS2" s="311"/>
      <c r="PTT2" s="311"/>
      <c r="PTU2" s="311"/>
      <c r="PTV2" s="311"/>
      <c r="PTW2" s="311"/>
      <c r="PTX2" s="311"/>
      <c r="PTY2" s="311"/>
      <c r="PTZ2" s="311"/>
      <c r="PUA2" s="311"/>
      <c r="PUB2" s="311"/>
      <c r="PUC2" s="311"/>
      <c r="PUD2" s="311"/>
      <c r="PUE2" s="311"/>
      <c r="PUF2" s="311"/>
      <c r="PUG2" s="311"/>
      <c r="PUH2" s="311"/>
      <c r="PUI2" s="311"/>
      <c r="PUJ2" s="311"/>
      <c r="PUK2" s="311"/>
      <c r="PUL2" s="311"/>
      <c r="PUM2" s="311"/>
      <c r="PUN2" s="311"/>
      <c r="PUO2" s="311"/>
      <c r="PUP2" s="311"/>
      <c r="PUQ2" s="311"/>
      <c r="PUR2" s="311"/>
      <c r="PUS2" s="311"/>
      <c r="PUT2" s="311"/>
      <c r="PUU2" s="311"/>
      <c r="PUV2" s="311"/>
      <c r="PUW2" s="311"/>
      <c r="PUX2" s="311"/>
      <c r="PUY2" s="311"/>
      <c r="PUZ2" s="311"/>
      <c r="PVA2" s="311"/>
      <c r="PVB2" s="311"/>
      <c r="PVC2" s="311"/>
      <c r="PVD2" s="311"/>
      <c r="PVE2" s="311"/>
      <c r="PVF2" s="311"/>
      <c r="PVG2" s="311"/>
      <c r="PVH2" s="311"/>
      <c r="PVI2" s="311"/>
      <c r="PVJ2" s="311"/>
      <c r="PVK2" s="311"/>
      <c r="PVL2" s="311"/>
      <c r="PVM2" s="311"/>
      <c r="PVN2" s="311"/>
      <c r="PVO2" s="311"/>
      <c r="PVP2" s="311"/>
      <c r="PVQ2" s="311"/>
      <c r="PVR2" s="311"/>
      <c r="PVS2" s="311"/>
      <c r="PVT2" s="311"/>
      <c r="PVU2" s="311"/>
      <c r="PVV2" s="311"/>
      <c r="PVW2" s="311"/>
      <c r="PVX2" s="311"/>
      <c r="PVY2" s="311"/>
      <c r="PVZ2" s="311"/>
      <c r="PWA2" s="311"/>
      <c r="PWB2" s="311"/>
      <c r="PWC2" s="311"/>
      <c r="PWD2" s="311"/>
      <c r="PWE2" s="311"/>
      <c r="PWF2" s="311"/>
      <c r="PWG2" s="311"/>
      <c r="PWH2" s="311"/>
      <c r="PWI2" s="311"/>
      <c r="PWJ2" s="311"/>
      <c r="PWK2" s="311"/>
      <c r="PWL2" s="311"/>
      <c r="PWM2" s="311"/>
      <c r="PWN2" s="311"/>
      <c r="PWO2" s="311"/>
      <c r="PWP2" s="311"/>
      <c r="PWQ2" s="311"/>
      <c r="PWR2" s="311"/>
      <c r="PWS2" s="311"/>
      <c r="PWT2" s="311"/>
      <c r="PWU2" s="311"/>
      <c r="PWV2" s="311"/>
      <c r="PWW2" s="311"/>
      <c r="PWX2" s="311"/>
      <c r="PWY2" s="311"/>
      <c r="PWZ2" s="311"/>
      <c r="PXA2" s="311"/>
      <c r="PXB2" s="311"/>
      <c r="PXC2" s="311"/>
      <c r="PXD2" s="311"/>
      <c r="PXE2" s="311"/>
      <c r="PXF2" s="311"/>
      <c r="PXG2" s="311"/>
      <c r="PXH2" s="311"/>
      <c r="PXI2" s="311"/>
      <c r="PXJ2" s="311"/>
      <c r="PXK2" s="311"/>
      <c r="PXL2" s="311"/>
      <c r="PXM2" s="311"/>
      <c r="PXN2" s="311"/>
      <c r="PXO2" s="311"/>
      <c r="PXP2" s="311"/>
      <c r="PXQ2" s="311"/>
      <c r="PXR2" s="311"/>
      <c r="PXS2" s="311"/>
      <c r="PXT2" s="311"/>
      <c r="PXU2" s="311"/>
      <c r="PXV2" s="311"/>
      <c r="PXW2" s="311"/>
      <c r="PXX2" s="311"/>
      <c r="PXY2" s="311"/>
      <c r="PXZ2" s="311"/>
      <c r="PYA2" s="311"/>
      <c r="PYB2" s="311"/>
      <c r="PYC2" s="311"/>
      <c r="PYD2" s="311"/>
      <c r="PYE2" s="311"/>
      <c r="PYF2" s="311"/>
      <c r="PYG2" s="311"/>
      <c r="PYH2" s="311"/>
      <c r="PYI2" s="311"/>
      <c r="PYJ2" s="311"/>
      <c r="PYK2" s="311"/>
      <c r="PYL2" s="311"/>
      <c r="PYM2" s="311"/>
      <c r="PYN2" s="311"/>
      <c r="PYO2" s="311"/>
      <c r="PYP2" s="311"/>
      <c r="PYQ2" s="311"/>
      <c r="PYR2" s="311"/>
      <c r="PYS2" s="311"/>
      <c r="PYT2" s="311"/>
      <c r="PYU2" s="311"/>
      <c r="PYV2" s="311"/>
      <c r="PYW2" s="311"/>
      <c r="PYX2" s="311"/>
      <c r="PYY2" s="311"/>
      <c r="PYZ2" s="311"/>
      <c r="PZA2" s="311"/>
      <c r="PZB2" s="311"/>
      <c r="PZC2" s="311"/>
      <c r="PZD2" s="311"/>
      <c r="PZE2" s="311"/>
      <c r="PZF2" s="311"/>
      <c r="PZG2" s="311"/>
      <c r="PZH2" s="311"/>
      <c r="PZI2" s="311"/>
      <c r="PZJ2" s="311"/>
      <c r="PZK2" s="311"/>
      <c r="PZL2" s="311"/>
      <c r="PZM2" s="311"/>
      <c r="PZN2" s="311"/>
      <c r="PZO2" s="311"/>
      <c r="PZP2" s="311"/>
      <c r="PZQ2" s="311"/>
      <c r="PZR2" s="311"/>
      <c r="PZS2" s="311"/>
      <c r="PZT2" s="311"/>
      <c r="PZU2" s="311"/>
      <c r="PZV2" s="311"/>
      <c r="PZW2" s="311"/>
      <c r="PZX2" s="311"/>
      <c r="PZY2" s="311"/>
      <c r="PZZ2" s="311"/>
      <c r="QAA2" s="311"/>
      <c r="QAB2" s="311"/>
      <c r="QAC2" s="311"/>
      <c r="QAD2" s="311"/>
      <c r="QAE2" s="311"/>
      <c r="QAF2" s="311"/>
      <c r="QAG2" s="311"/>
      <c r="QAH2" s="311"/>
      <c r="QAI2" s="311"/>
      <c r="QAJ2" s="311"/>
      <c r="QAK2" s="311"/>
      <c r="QAL2" s="311"/>
      <c r="QAM2" s="311"/>
      <c r="QAN2" s="311"/>
      <c r="QAO2" s="311"/>
      <c r="QAP2" s="311"/>
      <c r="QAQ2" s="311"/>
      <c r="QAR2" s="311"/>
      <c r="QAS2" s="311"/>
      <c r="QAT2" s="311"/>
      <c r="QAU2" s="311"/>
      <c r="QAV2" s="311"/>
      <c r="QAW2" s="311"/>
      <c r="QAX2" s="311"/>
      <c r="QAY2" s="311"/>
      <c r="QAZ2" s="311"/>
      <c r="QBA2" s="311"/>
      <c r="QBB2" s="311"/>
      <c r="QBC2" s="311"/>
      <c r="QBD2" s="311"/>
      <c r="QBE2" s="311"/>
      <c r="QBF2" s="311"/>
      <c r="QBG2" s="311"/>
      <c r="QBH2" s="311"/>
      <c r="QBI2" s="311"/>
      <c r="QBJ2" s="311"/>
      <c r="QBK2" s="311"/>
      <c r="QBL2" s="311"/>
      <c r="QBM2" s="311"/>
      <c r="QBN2" s="311"/>
      <c r="QBO2" s="311"/>
      <c r="QBP2" s="311"/>
      <c r="QBQ2" s="311"/>
      <c r="QBR2" s="311"/>
      <c r="QBS2" s="311"/>
      <c r="QBT2" s="311"/>
      <c r="QBU2" s="311"/>
      <c r="QBV2" s="311"/>
      <c r="QBW2" s="311"/>
      <c r="QBX2" s="311"/>
      <c r="QBY2" s="311"/>
      <c r="QBZ2" s="311"/>
      <c r="QCA2" s="311"/>
      <c r="QCB2" s="311"/>
      <c r="QCC2" s="311"/>
      <c r="QCD2" s="311"/>
      <c r="QCE2" s="311"/>
      <c r="QCF2" s="311"/>
      <c r="QCG2" s="311"/>
      <c r="QCH2" s="311"/>
      <c r="QCI2" s="311"/>
      <c r="QCJ2" s="311"/>
      <c r="QCK2" s="311"/>
      <c r="QCL2" s="311"/>
      <c r="QCM2" s="311"/>
      <c r="QCN2" s="311"/>
      <c r="QCO2" s="311"/>
      <c r="QCP2" s="311"/>
      <c r="QCQ2" s="311"/>
      <c r="QCR2" s="311"/>
      <c r="QCS2" s="311"/>
      <c r="QCT2" s="311"/>
      <c r="QCU2" s="311"/>
      <c r="QCV2" s="311"/>
      <c r="QCW2" s="311"/>
      <c r="QCX2" s="311"/>
      <c r="QCY2" s="311"/>
      <c r="QCZ2" s="311"/>
      <c r="QDA2" s="311"/>
      <c r="QDB2" s="311"/>
      <c r="QDC2" s="311"/>
      <c r="QDD2" s="311"/>
      <c r="QDE2" s="311"/>
      <c r="QDF2" s="311"/>
      <c r="QDG2" s="311"/>
      <c r="QDH2" s="311"/>
      <c r="QDI2" s="311"/>
      <c r="QDJ2" s="311"/>
      <c r="QDK2" s="311"/>
      <c r="QDL2" s="311"/>
      <c r="QDM2" s="311"/>
      <c r="QDN2" s="311"/>
      <c r="QDO2" s="311"/>
      <c r="QDP2" s="311"/>
      <c r="QDQ2" s="311"/>
      <c r="QDR2" s="311"/>
      <c r="QDS2" s="311"/>
      <c r="QDT2" s="311"/>
      <c r="QDU2" s="311"/>
      <c r="QDV2" s="311"/>
      <c r="QDW2" s="311"/>
      <c r="QDX2" s="311"/>
      <c r="QDY2" s="311"/>
      <c r="QDZ2" s="311"/>
      <c r="QEA2" s="311"/>
      <c r="QEB2" s="311"/>
      <c r="QEC2" s="311"/>
      <c r="QED2" s="311"/>
      <c r="QEE2" s="311"/>
      <c r="QEF2" s="311"/>
      <c r="QEG2" s="311"/>
      <c r="QEH2" s="311"/>
      <c r="QEI2" s="311"/>
      <c r="QEJ2" s="311"/>
      <c r="QEK2" s="311"/>
      <c r="QEL2" s="311"/>
      <c r="QEM2" s="311"/>
      <c r="QEN2" s="311"/>
      <c r="QEO2" s="311"/>
      <c r="QEP2" s="311"/>
      <c r="QEQ2" s="311"/>
      <c r="QER2" s="311"/>
      <c r="QES2" s="311"/>
      <c r="QET2" s="311"/>
      <c r="QEU2" s="311"/>
      <c r="QEV2" s="311"/>
      <c r="QEW2" s="311"/>
      <c r="QEX2" s="311"/>
      <c r="QEY2" s="311"/>
      <c r="QEZ2" s="311"/>
      <c r="QFA2" s="311"/>
      <c r="QFB2" s="311"/>
      <c r="QFC2" s="311"/>
      <c r="QFD2" s="311"/>
      <c r="QFE2" s="311"/>
      <c r="QFF2" s="311"/>
      <c r="QFG2" s="311"/>
      <c r="QFH2" s="311"/>
      <c r="QFI2" s="311"/>
      <c r="QFJ2" s="311"/>
      <c r="QFK2" s="311"/>
      <c r="QFL2" s="311"/>
      <c r="QFM2" s="311"/>
      <c r="QFN2" s="311"/>
      <c r="QFO2" s="311"/>
      <c r="QFP2" s="311"/>
      <c r="QFQ2" s="311"/>
      <c r="QFR2" s="311"/>
      <c r="QFS2" s="311"/>
      <c r="QFT2" s="311"/>
      <c r="QFU2" s="311"/>
      <c r="QFV2" s="311"/>
      <c r="QFW2" s="311"/>
      <c r="QFX2" s="311"/>
      <c r="QFY2" s="311"/>
      <c r="QFZ2" s="311"/>
      <c r="QGA2" s="311"/>
      <c r="QGB2" s="311"/>
      <c r="QGC2" s="311"/>
      <c r="QGD2" s="311"/>
      <c r="QGE2" s="311"/>
      <c r="QGF2" s="311"/>
      <c r="QGG2" s="311"/>
      <c r="QGH2" s="311"/>
      <c r="QGI2" s="311"/>
      <c r="QGJ2" s="311"/>
      <c r="QGK2" s="311"/>
      <c r="QGL2" s="311"/>
      <c r="QGM2" s="311"/>
      <c r="QGN2" s="311"/>
      <c r="QGO2" s="311"/>
      <c r="QGP2" s="311"/>
      <c r="QGQ2" s="311"/>
      <c r="QGR2" s="311"/>
      <c r="QGS2" s="311"/>
      <c r="QGT2" s="311"/>
      <c r="QGU2" s="311"/>
      <c r="QGV2" s="311"/>
      <c r="QGW2" s="311"/>
      <c r="QGX2" s="311"/>
      <c r="QGY2" s="311"/>
      <c r="QGZ2" s="311"/>
      <c r="QHA2" s="311"/>
      <c r="QHB2" s="311"/>
      <c r="QHC2" s="311"/>
      <c r="QHD2" s="311"/>
      <c r="QHE2" s="311"/>
      <c r="QHF2" s="311"/>
      <c r="QHG2" s="311"/>
      <c r="QHH2" s="311"/>
      <c r="QHI2" s="311"/>
      <c r="QHJ2" s="311"/>
      <c r="QHK2" s="311"/>
      <c r="QHL2" s="311"/>
      <c r="QHM2" s="311"/>
      <c r="QHN2" s="311"/>
      <c r="QHO2" s="311"/>
      <c r="QHP2" s="311"/>
      <c r="QHQ2" s="311"/>
      <c r="QHR2" s="311"/>
      <c r="QHS2" s="311"/>
      <c r="QHT2" s="311"/>
      <c r="QHU2" s="311"/>
      <c r="QHV2" s="311"/>
      <c r="QHW2" s="311"/>
      <c r="QHX2" s="311"/>
      <c r="QHY2" s="311"/>
      <c r="QHZ2" s="311"/>
      <c r="QIA2" s="311"/>
      <c r="QIB2" s="311"/>
      <c r="QIC2" s="311"/>
      <c r="QID2" s="311"/>
      <c r="QIE2" s="311"/>
      <c r="QIF2" s="311"/>
      <c r="QIG2" s="311"/>
      <c r="QIH2" s="311"/>
      <c r="QII2" s="311"/>
      <c r="QIJ2" s="311"/>
      <c r="QIK2" s="311"/>
      <c r="QIL2" s="311"/>
      <c r="QIM2" s="311"/>
      <c r="QIN2" s="311"/>
      <c r="QIO2" s="311"/>
      <c r="QIP2" s="311"/>
      <c r="QIQ2" s="311"/>
      <c r="QIR2" s="311"/>
      <c r="QIS2" s="311"/>
      <c r="QIT2" s="311"/>
      <c r="QIU2" s="311"/>
      <c r="QIV2" s="311"/>
      <c r="QIW2" s="311"/>
      <c r="QIX2" s="311"/>
      <c r="QIY2" s="311"/>
      <c r="QIZ2" s="311"/>
      <c r="QJA2" s="311"/>
      <c r="QJB2" s="311"/>
      <c r="QJC2" s="311"/>
      <c r="QJD2" s="311"/>
      <c r="QJE2" s="311"/>
      <c r="QJF2" s="311"/>
      <c r="QJG2" s="311"/>
      <c r="QJH2" s="311"/>
      <c r="QJI2" s="311"/>
      <c r="QJJ2" s="311"/>
      <c r="QJK2" s="311"/>
      <c r="QJL2" s="311"/>
      <c r="QJM2" s="311"/>
      <c r="QJN2" s="311"/>
      <c r="QJO2" s="311"/>
      <c r="QJP2" s="311"/>
      <c r="QJQ2" s="311"/>
      <c r="QJR2" s="311"/>
      <c r="QJS2" s="311"/>
      <c r="QJT2" s="311"/>
      <c r="QJU2" s="311"/>
      <c r="QJV2" s="311"/>
      <c r="QJW2" s="311"/>
      <c r="QJX2" s="311"/>
      <c r="QJY2" s="311"/>
      <c r="QJZ2" s="311"/>
      <c r="QKA2" s="311"/>
      <c r="QKB2" s="311"/>
      <c r="QKC2" s="311"/>
      <c r="QKD2" s="311"/>
      <c r="QKE2" s="311"/>
      <c r="QKF2" s="311"/>
      <c r="QKG2" s="311"/>
      <c r="QKH2" s="311"/>
      <c r="QKI2" s="311"/>
      <c r="QKJ2" s="311"/>
      <c r="QKK2" s="311"/>
      <c r="QKL2" s="311"/>
      <c r="QKM2" s="311"/>
      <c r="QKN2" s="311"/>
      <c r="QKO2" s="311"/>
      <c r="QKP2" s="311"/>
      <c r="QKQ2" s="311"/>
      <c r="QKR2" s="311"/>
      <c r="QKS2" s="311"/>
      <c r="QKT2" s="311"/>
      <c r="QKU2" s="311"/>
      <c r="QKV2" s="311"/>
      <c r="QKW2" s="311"/>
      <c r="QKX2" s="311"/>
      <c r="QKY2" s="311"/>
      <c r="QKZ2" s="311"/>
      <c r="QLA2" s="311"/>
      <c r="QLB2" s="311"/>
      <c r="QLC2" s="311"/>
      <c r="QLD2" s="311"/>
      <c r="QLE2" s="311"/>
      <c r="QLF2" s="311"/>
      <c r="QLG2" s="311"/>
      <c r="QLH2" s="311"/>
      <c r="QLI2" s="311"/>
      <c r="QLJ2" s="311"/>
      <c r="QLK2" s="311"/>
      <c r="QLL2" s="311"/>
      <c r="QLM2" s="311"/>
      <c r="QLN2" s="311"/>
      <c r="QLO2" s="311"/>
      <c r="QLP2" s="311"/>
      <c r="QLQ2" s="311"/>
      <c r="QLR2" s="311"/>
      <c r="QLS2" s="311"/>
      <c r="QLT2" s="311"/>
      <c r="QLU2" s="311"/>
      <c r="QLV2" s="311"/>
      <c r="QLW2" s="311"/>
      <c r="QLX2" s="311"/>
      <c r="QLY2" s="311"/>
      <c r="QLZ2" s="311"/>
      <c r="QMA2" s="311"/>
      <c r="QMB2" s="311"/>
      <c r="QMC2" s="311"/>
      <c r="QMD2" s="311"/>
      <c r="QME2" s="311"/>
      <c r="QMF2" s="311"/>
      <c r="QMG2" s="311"/>
      <c r="QMH2" s="311"/>
      <c r="QMI2" s="311"/>
      <c r="QMJ2" s="311"/>
      <c r="QMK2" s="311"/>
      <c r="QML2" s="311"/>
      <c r="QMM2" s="311"/>
      <c r="QMN2" s="311"/>
      <c r="QMO2" s="311"/>
      <c r="QMP2" s="311"/>
      <c r="QMQ2" s="311"/>
      <c r="QMR2" s="311"/>
      <c r="QMS2" s="311"/>
      <c r="QMT2" s="311"/>
      <c r="QMU2" s="311"/>
      <c r="QMV2" s="311"/>
      <c r="QMW2" s="311"/>
      <c r="QMX2" s="311"/>
      <c r="QMY2" s="311"/>
      <c r="QMZ2" s="311"/>
      <c r="QNA2" s="311"/>
      <c r="QNB2" s="311"/>
      <c r="QNC2" s="311"/>
      <c r="QND2" s="311"/>
      <c r="QNE2" s="311"/>
      <c r="QNF2" s="311"/>
      <c r="QNG2" s="311"/>
      <c r="QNH2" s="311"/>
      <c r="QNI2" s="311"/>
      <c r="QNJ2" s="311"/>
      <c r="QNK2" s="311"/>
      <c r="QNL2" s="311"/>
      <c r="QNM2" s="311"/>
      <c r="QNN2" s="311"/>
      <c r="QNO2" s="311"/>
      <c r="QNP2" s="311"/>
      <c r="QNQ2" s="311"/>
      <c r="QNR2" s="311"/>
      <c r="QNS2" s="311"/>
      <c r="QNT2" s="311"/>
      <c r="QNU2" s="311"/>
      <c r="QNV2" s="311"/>
      <c r="QNW2" s="311"/>
      <c r="QNX2" s="311"/>
      <c r="QNY2" s="311"/>
      <c r="QNZ2" s="311"/>
      <c r="QOA2" s="311"/>
      <c r="QOB2" s="311"/>
      <c r="QOC2" s="311"/>
      <c r="QOD2" s="311"/>
      <c r="QOE2" s="311"/>
      <c r="QOF2" s="311"/>
      <c r="QOG2" s="311"/>
      <c r="QOH2" s="311"/>
      <c r="QOI2" s="311"/>
      <c r="QOJ2" s="311"/>
      <c r="QOK2" s="311"/>
      <c r="QOL2" s="311"/>
      <c r="QOM2" s="311"/>
      <c r="QON2" s="311"/>
      <c r="QOO2" s="311"/>
      <c r="QOP2" s="311"/>
      <c r="QOQ2" s="311"/>
      <c r="QOR2" s="311"/>
      <c r="QOS2" s="311"/>
      <c r="QOT2" s="311"/>
      <c r="QOU2" s="311"/>
      <c r="QOV2" s="311"/>
      <c r="QOW2" s="311"/>
      <c r="QOX2" s="311"/>
      <c r="QOY2" s="311"/>
      <c r="QOZ2" s="311"/>
      <c r="QPA2" s="311"/>
      <c r="QPB2" s="311"/>
      <c r="QPC2" s="311"/>
      <c r="QPD2" s="311"/>
      <c r="QPE2" s="311"/>
      <c r="QPF2" s="311"/>
      <c r="QPG2" s="311"/>
      <c r="QPH2" s="311"/>
      <c r="QPI2" s="311"/>
      <c r="QPJ2" s="311"/>
      <c r="QPK2" s="311"/>
      <c r="QPL2" s="311"/>
      <c r="QPM2" s="311"/>
      <c r="QPN2" s="311"/>
      <c r="QPO2" s="311"/>
      <c r="QPP2" s="311"/>
      <c r="QPQ2" s="311"/>
      <c r="QPR2" s="311"/>
      <c r="QPS2" s="311"/>
      <c r="QPT2" s="311"/>
      <c r="QPU2" s="311"/>
      <c r="QPV2" s="311"/>
      <c r="QPW2" s="311"/>
      <c r="QPX2" s="311"/>
      <c r="QPY2" s="311"/>
      <c r="QPZ2" s="311"/>
      <c r="QQA2" s="311"/>
      <c r="QQB2" s="311"/>
      <c r="QQC2" s="311"/>
      <c r="QQD2" s="311"/>
      <c r="QQE2" s="311"/>
      <c r="QQF2" s="311"/>
      <c r="QQG2" s="311"/>
      <c r="QQH2" s="311"/>
      <c r="QQI2" s="311"/>
      <c r="QQJ2" s="311"/>
      <c r="QQK2" s="311"/>
      <c r="QQL2" s="311"/>
      <c r="QQM2" s="311"/>
      <c r="QQN2" s="311"/>
      <c r="QQO2" s="311"/>
      <c r="QQP2" s="311"/>
      <c r="QQQ2" s="311"/>
      <c r="QQR2" s="311"/>
      <c r="QQS2" s="311"/>
      <c r="QQT2" s="311"/>
      <c r="QQU2" s="311"/>
      <c r="QQV2" s="311"/>
      <c r="QQW2" s="311"/>
      <c r="QQX2" s="311"/>
      <c r="QQY2" s="311"/>
      <c r="QQZ2" s="311"/>
      <c r="QRA2" s="311"/>
      <c r="QRB2" s="311"/>
      <c r="QRC2" s="311"/>
      <c r="QRD2" s="311"/>
      <c r="QRE2" s="311"/>
      <c r="QRF2" s="311"/>
      <c r="QRG2" s="311"/>
      <c r="QRH2" s="311"/>
      <c r="QRI2" s="311"/>
      <c r="QRJ2" s="311"/>
      <c r="QRK2" s="311"/>
      <c r="QRL2" s="311"/>
      <c r="QRM2" s="311"/>
      <c r="QRN2" s="311"/>
      <c r="QRO2" s="311"/>
      <c r="QRP2" s="311"/>
      <c r="QRQ2" s="311"/>
      <c r="QRR2" s="311"/>
      <c r="QRS2" s="311"/>
      <c r="QRT2" s="311"/>
      <c r="QRU2" s="311"/>
      <c r="QRV2" s="311"/>
      <c r="QRW2" s="311"/>
      <c r="QRX2" s="311"/>
      <c r="QRY2" s="311"/>
      <c r="QRZ2" s="311"/>
      <c r="QSA2" s="311"/>
      <c r="QSB2" s="311"/>
      <c r="QSC2" s="311"/>
      <c r="QSD2" s="311"/>
      <c r="QSE2" s="311"/>
      <c r="QSF2" s="311"/>
      <c r="QSG2" s="311"/>
      <c r="QSH2" s="311"/>
      <c r="QSI2" s="311"/>
      <c r="QSJ2" s="311"/>
      <c r="QSK2" s="311"/>
      <c r="QSL2" s="311"/>
      <c r="QSM2" s="311"/>
      <c r="QSN2" s="311"/>
      <c r="QSO2" s="311"/>
      <c r="QSP2" s="311"/>
      <c r="QSQ2" s="311"/>
      <c r="QSR2" s="311"/>
      <c r="QSS2" s="311"/>
      <c r="QST2" s="311"/>
      <c r="QSU2" s="311"/>
      <c r="QSV2" s="311"/>
      <c r="QSW2" s="311"/>
      <c r="QSX2" s="311"/>
      <c r="QSY2" s="311"/>
      <c r="QSZ2" s="311"/>
      <c r="QTA2" s="311"/>
      <c r="QTB2" s="311"/>
      <c r="QTC2" s="311"/>
      <c r="QTD2" s="311"/>
      <c r="QTE2" s="311"/>
      <c r="QTF2" s="311"/>
      <c r="QTG2" s="311"/>
      <c r="QTH2" s="311"/>
      <c r="QTI2" s="311"/>
      <c r="QTJ2" s="311"/>
      <c r="QTK2" s="311"/>
      <c r="QTL2" s="311"/>
      <c r="QTM2" s="311"/>
      <c r="QTN2" s="311"/>
      <c r="QTO2" s="311"/>
      <c r="QTP2" s="311"/>
      <c r="QTQ2" s="311"/>
      <c r="QTR2" s="311"/>
      <c r="QTS2" s="311"/>
      <c r="QTT2" s="311"/>
      <c r="QTU2" s="311"/>
      <c r="QTV2" s="311"/>
      <c r="QTW2" s="311"/>
      <c r="QTX2" s="311"/>
      <c r="QTY2" s="311"/>
      <c r="QTZ2" s="311"/>
      <c r="QUA2" s="311"/>
      <c r="QUB2" s="311"/>
      <c r="QUC2" s="311"/>
      <c r="QUD2" s="311"/>
      <c r="QUE2" s="311"/>
      <c r="QUF2" s="311"/>
      <c r="QUG2" s="311"/>
      <c r="QUH2" s="311"/>
      <c r="QUI2" s="311"/>
      <c r="QUJ2" s="311"/>
      <c r="QUK2" s="311"/>
      <c r="QUL2" s="311"/>
      <c r="QUM2" s="311"/>
      <c r="QUN2" s="311"/>
      <c r="QUO2" s="311"/>
      <c r="QUP2" s="311"/>
      <c r="QUQ2" s="311"/>
      <c r="QUR2" s="311"/>
      <c r="QUS2" s="311"/>
      <c r="QUT2" s="311"/>
      <c r="QUU2" s="311"/>
      <c r="QUV2" s="311"/>
      <c r="QUW2" s="311"/>
      <c r="QUX2" s="311"/>
      <c r="QUY2" s="311"/>
      <c r="QUZ2" s="311"/>
      <c r="QVA2" s="311"/>
      <c r="QVB2" s="311"/>
      <c r="QVC2" s="311"/>
      <c r="QVD2" s="311"/>
      <c r="QVE2" s="311"/>
      <c r="QVF2" s="311"/>
      <c r="QVG2" s="311"/>
      <c r="QVH2" s="311"/>
      <c r="QVI2" s="311"/>
      <c r="QVJ2" s="311"/>
      <c r="QVK2" s="311"/>
      <c r="QVL2" s="311"/>
      <c r="QVM2" s="311"/>
      <c r="QVN2" s="311"/>
      <c r="QVO2" s="311"/>
      <c r="QVP2" s="311"/>
      <c r="QVQ2" s="311"/>
      <c r="QVR2" s="311"/>
      <c r="QVS2" s="311"/>
      <c r="QVT2" s="311"/>
      <c r="QVU2" s="311"/>
      <c r="QVV2" s="311"/>
      <c r="QVW2" s="311"/>
      <c r="QVX2" s="311"/>
      <c r="QVY2" s="311"/>
      <c r="QVZ2" s="311"/>
      <c r="QWA2" s="311"/>
      <c r="QWB2" s="311"/>
      <c r="QWC2" s="311"/>
      <c r="QWD2" s="311"/>
      <c r="QWE2" s="311"/>
      <c r="QWF2" s="311"/>
      <c r="QWG2" s="311"/>
      <c r="QWH2" s="311"/>
      <c r="QWI2" s="311"/>
      <c r="QWJ2" s="311"/>
      <c r="QWK2" s="311"/>
      <c r="QWL2" s="311"/>
      <c r="QWM2" s="311"/>
      <c r="QWN2" s="311"/>
      <c r="QWO2" s="311"/>
      <c r="QWP2" s="311"/>
      <c r="QWQ2" s="311"/>
      <c r="QWR2" s="311"/>
      <c r="QWS2" s="311"/>
      <c r="QWT2" s="311"/>
      <c r="QWU2" s="311"/>
      <c r="QWV2" s="311"/>
      <c r="QWW2" s="311"/>
      <c r="QWX2" s="311"/>
      <c r="QWY2" s="311"/>
      <c r="QWZ2" s="311"/>
      <c r="QXA2" s="311"/>
      <c r="QXB2" s="311"/>
      <c r="QXC2" s="311"/>
      <c r="QXD2" s="311"/>
      <c r="QXE2" s="311"/>
      <c r="QXF2" s="311"/>
      <c r="QXG2" s="311"/>
      <c r="QXH2" s="311"/>
      <c r="QXI2" s="311"/>
      <c r="QXJ2" s="311"/>
      <c r="QXK2" s="311"/>
      <c r="QXL2" s="311"/>
      <c r="QXM2" s="311"/>
      <c r="QXN2" s="311"/>
      <c r="QXO2" s="311"/>
      <c r="QXP2" s="311"/>
      <c r="QXQ2" s="311"/>
      <c r="QXR2" s="311"/>
      <c r="QXS2" s="311"/>
      <c r="QXT2" s="311"/>
      <c r="QXU2" s="311"/>
      <c r="QXV2" s="311"/>
      <c r="QXW2" s="311"/>
      <c r="QXX2" s="311"/>
      <c r="QXY2" s="311"/>
      <c r="QXZ2" s="311"/>
      <c r="QYA2" s="311"/>
      <c r="QYB2" s="311"/>
      <c r="QYC2" s="311"/>
      <c r="QYD2" s="311"/>
      <c r="QYE2" s="311"/>
      <c r="QYF2" s="311"/>
      <c r="QYG2" s="311"/>
      <c r="QYH2" s="311"/>
      <c r="QYI2" s="311"/>
      <c r="QYJ2" s="311"/>
      <c r="QYK2" s="311"/>
      <c r="QYL2" s="311"/>
      <c r="QYM2" s="311"/>
      <c r="QYN2" s="311"/>
      <c r="QYO2" s="311"/>
      <c r="QYP2" s="311"/>
      <c r="QYQ2" s="311"/>
      <c r="QYR2" s="311"/>
      <c r="QYS2" s="311"/>
      <c r="QYT2" s="311"/>
      <c r="QYU2" s="311"/>
      <c r="QYV2" s="311"/>
      <c r="QYW2" s="311"/>
      <c r="QYX2" s="311"/>
      <c r="QYY2" s="311"/>
      <c r="QYZ2" s="311"/>
      <c r="QZA2" s="311"/>
      <c r="QZB2" s="311"/>
      <c r="QZC2" s="311"/>
      <c r="QZD2" s="311"/>
      <c r="QZE2" s="311"/>
      <c r="QZF2" s="311"/>
      <c r="QZG2" s="311"/>
      <c r="QZH2" s="311"/>
      <c r="QZI2" s="311"/>
      <c r="QZJ2" s="311"/>
      <c r="QZK2" s="311"/>
      <c r="QZL2" s="311"/>
      <c r="QZM2" s="311"/>
      <c r="QZN2" s="311"/>
      <c r="QZO2" s="311"/>
      <c r="QZP2" s="311"/>
      <c r="QZQ2" s="311"/>
      <c r="QZR2" s="311"/>
      <c r="QZS2" s="311"/>
      <c r="QZT2" s="311"/>
      <c r="QZU2" s="311"/>
      <c r="QZV2" s="311"/>
      <c r="QZW2" s="311"/>
      <c r="QZX2" s="311"/>
      <c r="QZY2" s="311"/>
      <c r="QZZ2" s="311"/>
      <c r="RAA2" s="311"/>
      <c r="RAB2" s="311"/>
      <c r="RAC2" s="311"/>
      <c r="RAD2" s="311"/>
      <c r="RAE2" s="311"/>
      <c r="RAF2" s="311"/>
      <c r="RAG2" s="311"/>
      <c r="RAH2" s="311"/>
      <c r="RAI2" s="311"/>
      <c r="RAJ2" s="311"/>
      <c r="RAK2" s="311"/>
      <c r="RAL2" s="311"/>
      <c r="RAM2" s="311"/>
      <c r="RAN2" s="311"/>
      <c r="RAO2" s="311"/>
      <c r="RAP2" s="311"/>
      <c r="RAQ2" s="311"/>
      <c r="RAR2" s="311"/>
      <c r="RAS2" s="311"/>
      <c r="RAT2" s="311"/>
      <c r="RAU2" s="311"/>
      <c r="RAV2" s="311"/>
      <c r="RAW2" s="311"/>
      <c r="RAX2" s="311"/>
      <c r="RAY2" s="311"/>
      <c r="RAZ2" s="311"/>
      <c r="RBA2" s="311"/>
      <c r="RBB2" s="311"/>
      <c r="RBC2" s="311"/>
      <c r="RBD2" s="311"/>
      <c r="RBE2" s="311"/>
      <c r="RBF2" s="311"/>
      <c r="RBG2" s="311"/>
      <c r="RBH2" s="311"/>
      <c r="RBI2" s="311"/>
      <c r="RBJ2" s="311"/>
      <c r="RBK2" s="311"/>
      <c r="RBL2" s="311"/>
      <c r="RBM2" s="311"/>
      <c r="RBN2" s="311"/>
      <c r="RBO2" s="311"/>
      <c r="RBP2" s="311"/>
      <c r="RBQ2" s="311"/>
      <c r="RBR2" s="311"/>
      <c r="RBS2" s="311"/>
      <c r="RBT2" s="311"/>
      <c r="RBU2" s="311"/>
      <c r="RBV2" s="311"/>
      <c r="RBW2" s="311"/>
      <c r="RBX2" s="311"/>
      <c r="RBY2" s="311"/>
      <c r="RBZ2" s="311"/>
      <c r="RCA2" s="311"/>
      <c r="RCB2" s="311"/>
      <c r="RCC2" s="311"/>
      <c r="RCD2" s="311"/>
      <c r="RCE2" s="311"/>
      <c r="RCF2" s="311"/>
      <c r="RCG2" s="311"/>
      <c r="RCH2" s="311"/>
      <c r="RCI2" s="311"/>
      <c r="RCJ2" s="311"/>
      <c r="RCK2" s="311"/>
      <c r="RCL2" s="311"/>
      <c r="RCM2" s="311"/>
      <c r="RCN2" s="311"/>
      <c r="RCO2" s="311"/>
      <c r="RCP2" s="311"/>
      <c r="RCQ2" s="311"/>
      <c r="RCR2" s="311"/>
      <c r="RCS2" s="311"/>
      <c r="RCT2" s="311"/>
      <c r="RCU2" s="311"/>
      <c r="RCV2" s="311"/>
      <c r="RCW2" s="311"/>
      <c r="RCX2" s="311"/>
      <c r="RCY2" s="311"/>
      <c r="RCZ2" s="311"/>
      <c r="RDA2" s="311"/>
      <c r="RDB2" s="311"/>
      <c r="RDC2" s="311"/>
      <c r="RDD2" s="311"/>
      <c r="RDE2" s="311"/>
      <c r="RDF2" s="311"/>
      <c r="RDG2" s="311"/>
      <c r="RDH2" s="311"/>
      <c r="RDI2" s="311"/>
      <c r="RDJ2" s="311"/>
      <c r="RDK2" s="311"/>
      <c r="RDL2" s="311"/>
      <c r="RDM2" s="311"/>
      <c r="RDN2" s="311"/>
      <c r="RDO2" s="311"/>
      <c r="RDP2" s="311"/>
      <c r="RDQ2" s="311"/>
      <c r="RDR2" s="311"/>
      <c r="RDS2" s="311"/>
      <c r="RDT2" s="311"/>
      <c r="RDU2" s="311"/>
      <c r="RDV2" s="311"/>
      <c r="RDW2" s="311"/>
      <c r="RDX2" s="311"/>
      <c r="RDY2" s="311"/>
      <c r="RDZ2" s="311"/>
      <c r="REA2" s="311"/>
      <c r="REB2" s="311"/>
      <c r="REC2" s="311"/>
      <c r="RED2" s="311"/>
      <c r="REE2" s="311"/>
      <c r="REF2" s="311"/>
      <c r="REG2" s="311"/>
      <c r="REH2" s="311"/>
      <c r="REI2" s="311"/>
      <c r="REJ2" s="311"/>
      <c r="REK2" s="311"/>
      <c r="REL2" s="311"/>
      <c r="REM2" s="311"/>
      <c r="REN2" s="311"/>
      <c r="REO2" s="311"/>
      <c r="REP2" s="311"/>
      <c r="REQ2" s="311"/>
      <c r="RER2" s="311"/>
      <c r="RES2" s="311"/>
      <c r="RET2" s="311"/>
      <c r="REU2" s="311"/>
      <c r="REV2" s="311"/>
      <c r="REW2" s="311"/>
      <c r="REX2" s="311"/>
      <c r="REY2" s="311"/>
      <c r="REZ2" s="311"/>
      <c r="RFA2" s="311"/>
      <c r="RFB2" s="311"/>
      <c r="RFC2" s="311"/>
      <c r="RFD2" s="311"/>
      <c r="RFE2" s="311"/>
      <c r="RFF2" s="311"/>
      <c r="RFG2" s="311"/>
      <c r="RFH2" s="311"/>
      <c r="RFI2" s="311"/>
      <c r="RFJ2" s="311"/>
      <c r="RFK2" s="311"/>
      <c r="RFL2" s="311"/>
      <c r="RFM2" s="311"/>
      <c r="RFN2" s="311"/>
      <c r="RFO2" s="311"/>
      <c r="RFP2" s="311"/>
      <c r="RFQ2" s="311"/>
      <c r="RFR2" s="311"/>
      <c r="RFS2" s="311"/>
      <c r="RFT2" s="311"/>
      <c r="RFU2" s="311"/>
      <c r="RFV2" s="311"/>
      <c r="RFW2" s="311"/>
      <c r="RFX2" s="311"/>
      <c r="RFY2" s="311"/>
      <c r="RFZ2" s="311"/>
      <c r="RGA2" s="311"/>
      <c r="RGB2" s="311"/>
      <c r="RGC2" s="311"/>
      <c r="RGD2" s="311"/>
      <c r="RGE2" s="311"/>
      <c r="RGF2" s="311"/>
      <c r="RGG2" s="311"/>
      <c r="RGH2" s="311"/>
      <c r="RGI2" s="311"/>
      <c r="RGJ2" s="311"/>
      <c r="RGK2" s="311"/>
      <c r="RGL2" s="311"/>
      <c r="RGM2" s="311"/>
      <c r="RGN2" s="311"/>
      <c r="RGO2" s="311"/>
      <c r="RGP2" s="311"/>
      <c r="RGQ2" s="311"/>
      <c r="RGR2" s="311"/>
      <c r="RGS2" s="311"/>
      <c r="RGT2" s="311"/>
      <c r="RGU2" s="311"/>
      <c r="RGV2" s="311"/>
      <c r="RGW2" s="311"/>
      <c r="RGX2" s="311"/>
      <c r="RGY2" s="311"/>
      <c r="RGZ2" s="311"/>
      <c r="RHA2" s="311"/>
      <c r="RHB2" s="311"/>
      <c r="RHC2" s="311"/>
      <c r="RHD2" s="311"/>
      <c r="RHE2" s="311"/>
      <c r="RHF2" s="311"/>
      <c r="RHG2" s="311"/>
      <c r="RHH2" s="311"/>
      <c r="RHI2" s="311"/>
      <c r="RHJ2" s="311"/>
      <c r="RHK2" s="311"/>
      <c r="RHL2" s="311"/>
      <c r="RHM2" s="311"/>
      <c r="RHN2" s="311"/>
      <c r="RHO2" s="311"/>
      <c r="RHP2" s="311"/>
      <c r="RHQ2" s="311"/>
      <c r="RHR2" s="311"/>
      <c r="RHS2" s="311"/>
      <c r="RHT2" s="311"/>
      <c r="RHU2" s="311"/>
      <c r="RHV2" s="311"/>
      <c r="RHW2" s="311"/>
      <c r="RHX2" s="311"/>
      <c r="RHY2" s="311"/>
      <c r="RHZ2" s="311"/>
      <c r="RIA2" s="311"/>
      <c r="RIB2" s="311"/>
      <c r="RIC2" s="311"/>
      <c r="RID2" s="311"/>
      <c r="RIE2" s="311"/>
      <c r="RIF2" s="311"/>
      <c r="RIG2" s="311"/>
      <c r="RIH2" s="311"/>
      <c r="RII2" s="311"/>
      <c r="RIJ2" s="311"/>
      <c r="RIK2" s="311"/>
      <c r="RIL2" s="311"/>
      <c r="RIM2" s="311"/>
      <c r="RIN2" s="311"/>
      <c r="RIO2" s="311"/>
      <c r="RIP2" s="311"/>
      <c r="RIQ2" s="311"/>
      <c r="RIR2" s="311"/>
      <c r="RIS2" s="311"/>
      <c r="RIT2" s="311"/>
      <c r="RIU2" s="311"/>
      <c r="RIV2" s="311"/>
      <c r="RIW2" s="311"/>
      <c r="RIX2" s="311"/>
      <c r="RIY2" s="311"/>
      <c r="RIZ2" s="311"/>
      <c r="RJA2" s="311"/>
      <c r="RJB2" s="311"/>
      <c r="RJC2" s="311"/>
      <c r="RJD2" s="311"/>
      <c r="RJE2" s="311"/>
      <c r="RJF2" s="311"/>
      <c r="RJG2" s="311"/>
      <c r="RJH2" s="311"/>
      <c r="RJI2" s="311"/>
      <c r="RJJ2" s="311"/>
      <c r="RJK2" s="311"/>
      <c r="RJL2" s="311"/>
      <c r="RJM2" s="311"/>
      <c r="RJN2" s="311"/>
      <c r="RJO2" s="311"/>
      <c r="RJP2" s="311"/>
      <c r="RJQ2" s="311"/>
      <c r="RJR2" s="311"/>
      <c r="RJS2" s="311"/>
      <c r="RJT2" s="311"/>
      <c r="RJU2" s="311"/>
      <c r="RJV2" s="311"/>
      <c r="RJW2" s="311"/>
      <c r="RJX2" s="311"/>
      <c r="RJY2" s="311"/>
      <c r="RJZ2" s="311"/>
      <c r="RKA2" s="311"/>
      <c r="RKB2" s="311"/>
      <c r="RKC2" s="311"/>
      <c r="RKD2" s="311"/>
      <c r="RKE2" s="311"/>
      <c r="RKF2" s="311"/>
      <c r="RKG2" s="311"/>
      <c r="RKH2" s="311"/>
      <c r="RKI2" s="311"/>
      <c r="RKJ2" s="311"/>
      <c r="RKK2" s="311"/>
      <c r="RKL2" s="311"/>
      <c r="RKM2" s="311"/>
      <c r="RKN2" s="311"/>
      <c r="RKO2" s="311"/>
      <c r="RKP2" s="311"/>
      <c r="RKQ2" s="311"/>
      <c r="RKR2" s="311"/>
      <c r="RKS2" s="311"/>
      <c r="RKT2" s="311"/>
      <c r="RKU2" s="311"/>
      <c r="RKV2" s="311"/>
      <c r="RKW2" s="311"/>
      <c r="RKX2" s="311"/>
      <c r="RKY2" s="311"/>
      <c r="RKZ2" s="311"/>
      <c r="RLA2" s="311"/>
      <c r="RLB2" s="311"/>
      <c r="RLC2" s="311"/>
      <c r="RLD2" s="311"/>
      <c r="RLE2" s="311"/>
      <c r="RLF2" s="311"/>
      <c r="RLG2" s="311"/>
      <c r="RLH2" s="311"/>
      <c r="RLI2" s="311"/>
      <c r="RLJ2" s="311"/>
      <c r="RLK2" s="311"/>
      <c r="RLL2" s="311"/>
      <c r="RLM2" s="311"/>
      <c r="RLN2" s="311"/>
      <c r="RLO2" s="311"/>
      <c r="RLP2" s="311"/>
      <c r="RLQ2" s="311"/>
      <c r="RLR2" s="311"/>
      <c r="RLS2" s="311"/>
      <c r="RLT2" s="311"/>
      <c r="RLU2" s="311"/>
      <c r="RLV2" s="311"/>
      <c r="RLW2" s="311"/>
      <c r="RLX2" s="311"/>
      <c r="RLY2" s="311"/>
      <c r="RLZ2" s="311"/>
      <c r="RMA2" s="311"/>
      <c r="RMB2" s="311"/>
      <c r="RMC2" s="311"/>
      <c r="RMD2" s="311"/>
      <c r="RME2" s="311"/>
      <c r="RMF2" s="311"/>
      <c r="RMG2" s="311"/>
      <c r="RMH2" s="311"/>
      <c r="RMI2" s="311"/>
      <c r="RMJ2" s="311"/>
      <c r="RMK2" s="311"/>
      <c r="RML2" s="311"/>
      <c r="RMM2" s="311"/>
      <c r="RMN2" s="311"/>
      <c r="RMO2" s="311"/>
      <c r="RMP2" s="311"/>
      <c r="RMQ2" s="311"/>
      <c r="RMR2" s="311"/>
      <c r="RMS2" s="311"/>
      <c r="RMT2" s="311"/>
      <c r="RMU2" s="311"/>
      <c r="RMV2" s="311"/>
      <c r="RMW2" s="311"/>
      <c r="RMX2" s="311"/>
      <c r="RMY2" s="311"/>
      <c r="RMZ2" s="311"/>
      <c r="RNA2" s="311"/>
      <c r="RNB2" s="311"/>
      <c r="RNC2" s="311"/>
      <c r="RND2" s="311"/>
      <c r="RNE2" s="311"/>
      <c r="RNF2" s="311"/>
      <c r="RNG2" s="311"/>
      <c r="RNH2" s="311"/>
      <c r="RNI2" s="311"/>
      <c r="RNJ2" s="311"/>
      <c r="RNK2" s="311"/>
      <c r="RNL2" s="311"/>
      <c r="RNM2" s="311"/>
      <c r="RNN2" s="311"/>
      <c r="RNO2" s="311"/>
      <c r="RNP2" s="311"/>
      <c r="RNQ2" s="311"/>
      <c r="RNR2" s="311"/>
      <c r="RNS2" s="311"/>
      <c r="RNT2" s="311"/>
      <c r="RNU2" s="311"/>
      <c r="RNV2" s="311"/>
      <c r="RNW2" s="311"/>
      <c r="RNX2" s="311"/>
      <c r="RNY2" s="311"/>
      <c r="RNZ2" s="311"/>
      <c r="ROA2" s="311"/>
      <c r="ROB2" s="311"/>
      <c r="ROC2" s="311"/>
      <c r="ROD2" s="311"/>
      <c r="ROE2" s="311"/>
      <c r="ROF2" s="311"/>
      <c r="ROG2" s="311"/>
      <c r="ROH2" s="311"/>
      <c r="ROI2" s="311"/>
      <c r="ROJ2" s="311"/>
      <c r="ROK2" s="311"/>
      <c r="ROL2" s="311"/>
      <c r="ROM2" s="311"/>
      <c r="RON2" s="311"/>
      <c r="ROO2" s="311"/>
      <c r="ROP2" s="311"/>
      <c r="ROQ2" s="311"/>
      <c r="ROR2" s="311"/>
      <c r="ROS2" s="311"/>
      <c r="ROT2" s="311"/>
      <c r="ROU2" s="311"/>
      <c r="ROV2" s="311"/>
      <c r="ROW2" s="311"/>
      <c r="ROX2" s="311"/>
      <c r="ROY2" s="311"/>
      <c r="ROZ2" s="311"/>
      <c r="RPA2" s="311"/>
      <c r="RPB2" s="311"/>
      <c r="RPC2" s="311"/>
      <c r="RPD2" s="311"/>
      <c r="RPE2" s="311"/>
      <c r="RPF2" s="311"/>
      <c r="RPG2" s="311"/>
      <c r="RPH2" s="311"/>
      <c r="RPI2" s="311"/>
      <c r="RPJ2" s="311"/>
      <c r="RPK2" s="311"/>
      <c r="RPL2" s="311"/>
      <c r="RPM2" s="311"/>
      <c r="RPN2" s="311"/>
      <c r="RPO2" s="311"/>
      <c r="RPP2" s="311"/>
      <c r="RPQ2" s="311"/>
      <c r="RPR2" s="311"/>
      <c r="RPS2" s="311"/>
      <c r="RPT2" s="311"/>
      <c r="RPU2" s="311"/>
      <c r="RPV2" s="311"/>
      <c r="RPW2" s="311"/>
      <c r="RPX2" s="311"/>
      <c r="RPY2" s="311"/>
      <c r="RPZ2" s="311"/>
      <c r="RQA2" s="311"/>
      <c r="RQB2" s="311"/>
      <c r="RQC2" s="311"/>
      <c r="RQD2" s="311"/>
      <c r="RQE2" s="311"/>
      <c r="RQF2" s="311"/>
      <c r="RQG2" s="311"/>
      <c r="RQH2" s="311"/>
      <c r="RQI2" s="311"/>
      <c r="RQJ2" s="311"/>
      <c r="RQK2" s="311"/>
      <c r="RQL2" s="311"/>
      <c r="RQM2" s="311"/>
      <c r="RQN2" s="311"/>
      <c r="RQO2" s="311"/>
      <c r="RQP2" s="311"/>
      <c r="RQQ2" s="311"/>
      <c r="RQR2" s="311"/>
      <c r="RQS2" s="311"/>
      <c r="RQT2" s="311"/>
      <c r="RQU2" s="311"/>
      <c r="RQV2" s="311"/>
      <c r="RQW2" s="311"/>
      <c r="RQX2" s="311"/>
      <c r="RQY2" s="311"/>
      <c r="RQZ2" s="311"/>
      <c r="RRA2" s="311"/>
      <c r="RRB2" s="311"/>
      <c r="RRC2" s="311"/>
      <c r="RRD2" s="311"/>
      <c r="RRE2" s="311"/>
      <c r="RRF2" s="311"/>
      <c r="RRG2" s="311"/>
      <c r="RRH2" s="311"/>
      <c r="RRI2" s="311"/>
      <c r="RRJ2" s="311"/>
      <c r="RRK2" s="311"/>
      <c r="RRL2" s="311"/>
      <c r="RRM2" s="311"/>
      <c r="RRN2" s="311"/>
      <c r="RRO2" s="311"/>
      <c r="RRP2" s="311"/>
      <c r="RRQ2" s="311"/>
      <c r="RRR2" s="311"/>
      <c r="RRS2" s="311"/>
      <c r="RRT2" s="311"/>
      <c r="RRU2" s="311"/>
      <c r="RRV2" s="311"/>
      <c r="RRW2" s="311"/>
      <c r="RRX2" s="311"/>
      <c r="RRY2" s="311"/>
      <c r="RRZ2" s="311"/>
      <c r="RSA2" s="311"/>
      <c r="RSB2" s="311"/>
      <c r="RSC2" s="311"/>
      <c r="RSD2" s="311"/>
      <c r="RSE2" s="311"/>
      <c r="RSF2" s="311"/>
      <c r="RSG2" s="311"/>
      <c r="RSH2" s="311"/>
      <c r="RSI2" s="311"/>
      <c r="RSJ2" s="311"/>
      <c r="RSK2" s="311"/>
      <c r="RSL2" s="311"/>
      <c r="RSM2" s="311"/>
      <c r="RSN2" s="311"/>
      <c r="RSO2" s="311"/>
      <c r="RSP2" s="311"/>
      <c r="RSQ2" s="311"/>
      <c r="RSR2" s="311"/>
      <c r="RSS2" s="311"/>
      <c r="RST2" s="311"/>
      <c r="RSU2" s="311"/>
      <c r="RSV2" s="311"/>
      <c r="RSW2" s="311"/>
      <c r="RSX2" s="311"/>
      <c r="RSY2" s="311"/>
      <c r="RSZ2" s="311"/>
      <c r="RTA2" s="311"/>
      <c r="RTB2" s="311"/>
      <c r="RTC2" s="311"/>
      <c r="RTD2" s="311"/>
      <c r="RTE2" s="311"/>
      <c r="RTF2" s="311"/>
      <c r="RTG2" s="311"/>
      <c r="RTH2" s="311"/>
      <c r="RTI2" s="311"/>
      <c r="RTJ2" s="311"/>
      <c r="RTK2" s="311"/>
      <c r="RTL2" s="311"/>
      <c r="RTM2" s="311"/>
      <c r="RTN2" s="311"/>
      <c r="RTO2" s="311"/>
      <c r="RTP2" s="311"/>
      <c r="RTQ2" s="311"/>
      <c r="RTR2" s="311"/>
      <c r="RTS2" s="311"/>
      <c r="RTT2" s="311"/>
      <c r="RTU2" s="311"/>
      <c r="RTV2" s="311"/>
      <c r="RTW2" s="311"/>
      <c r="RTX2" s="311"/>
      <c r="RTY2" s="311"/>
      <c r="RTZ2" s="311"/>
      <c r="RUA2" s="311"/>
      <c r="RUB2" s="311"/>
      <c r="RUC2" s="311"/>
      <c r="RUD2" s="311"/>
      <c r="RUE2" s="311"/>
      <c r="RUF2" s="311"/>
      <c r="RUG2" s="311"/>
      <c r="RUH2" s="311"/>
      <c r="RUI2" s="311"/>
      <c r="RUJ2" s="311"/>
      <c r="RUK2" s="311"/>
      <c r="RUL2" s="311"/>
      <c r="RUM2" s="311"/>
      <c r="RUN2" s="311"/>
      <c r="RUO2" s="311"/>
      <c r="RUP2" s="311"/>
      <c r="RUQ2" s="311"/>
      <c r="RUR2" s="311"/>
      <c r="RUS2" s="311"/>
      <c r="RUT2" s="311"/>
      <c r="RUU2" s="311"/>
      <c r="RUV2" s="311"/>
      <c r="RUW2" s="311"/>
      <c r="RUX2" s="311"/>
      <c r="RUY2" s="311"/>
      <c r="RUZ2" s="311"/>
      <c r="RVA2" s="311"/>
      <c r="RVB2" s="311"/>
      <c r="RVC2" s="311"/>
      <c r="RVD2" s="311"/>
      <c r="RVE2" s="311"/>
      <c r="RVF2" s="311"/>
      <c r="RVG2" s="311"/>
      <c r="RVH2" s="311"/>
      <c r="RVI2" s="311"/>
      <c r="RVJ2" s="311"/>
      <c r="RVK2" s="311"/>
      <c r="RVL2" s="311"/>
      <c r="RVM2" s="311"/>
      <c r="RVN2" s="311"/>
      <c r="RVO2" s="311"/>
      <c r="RVP2" s="311"/>
      <c r="RVQ2" s="311"/>
      <c r="RVR2" s="311"/>
      <c r="RVS2" s="311"/>
      <c r="RVT2" s="311"/>
      <c r="RVU2" s="311"/>
      <c r="RVV2" s="311"/>
      <c r="RVW2" s="311"/>
      <c r="RVX2" s="311"/>
      <c r="RVY2" s="311"/>
      <c r="RVZ2" s="311"/>
      <c r="RWA2" s="311"/>
      <c r="RWB2" s="311"/>
      <c r="RWC2" s="311"/>
      <c r="RWD2" s="311"/>
      <c r="RWE2" s="311"/>
      <c r="RWF2" s="311"/>
      <c r="RWG2" s="311"/>
      <c r="RWH2" s="311"/>
      <c r="RWI2" s="311"/>
      <c r="RWJ2" s="311"/>
      <c r="RWK2" s="311"/>
      <c r="RWL2" s="311"/>
      <c r="RWM2" s="311"/>
      <c r="RWN2" s="311"/>
      <c r="RWO2" s="311"/>
      <c r="RWP2" s="311"/>
      <c r="RWQ2" s="311"/>
      <c r="RWR2" s="311"/>
      <c r="RWS2" s="311"/>
      <c r="RWT2" s="311"/>
      <c r="RWU2" s="311"/>
      <c r="RWV2" s="311"/>
      <c r="RWW2" s="311"/>
      <c r="RWX2" s="311"/>
      <c r="RWY2" s="311"/>
      <c r="RWZ2" s="311"/>
      <c r="RXA2" s="311"/>
      <c r="RXB2" s="311"/>
      <c r="RXC2" s="311"/>
      <c r="RXD2" s="311"/>
      <c r="RXE2" s="311"/>
      <c r="RXF2" s="311"/>
      <c r="RXG2" s="311"/>
      <c r="RXH2" s="311"/>
      <c r="RXI2" s="311"/>
      <c r="RXJ2" s="311"/>
      <c r="RXK2" s="311"/>
      <c r="RXL2" s="311"/>
      <c r="RXM2" s="311"/>
      <c r="RXN2" s="311"/>
      <c r="RXO2" s="311"/>
      <c r="RXP2" s="311"/>
      <c r="RXQ2" s="311"/>
      <c r="RXR2" s="311"/>
      <c r="RXS2" s="311"/>
      <c r="RXT2" s="311"/>
      <c r="RXU2" s="311"/>
      <c r="RXV2" s="311"/>
      <c r="RXW2" s="311"/>
      <c r="RXX2" s="311"/>
      <c r="RXY2" s="311"/>
      <c r="RXZ2" s="311"/>
      <c r="RYA2" s="311"/>
      <c r="RYB2" s="311"/>
      <c r="RYC2" s="311"/>
      <c r="RYD2" s="311"/>
      <c r="RYE2" s="311"/>
      <c r="RYF2" s="311"/>
      <c r="RYG2" s="311"/>
      <c r="RYH2" s="311"/>
      <c r="RYI2" s="311"/>
      <c r="RYJ2" s="311"/>
      <c r="RYK2" s="311"/>
      <c r="RYL2" s="311"/>
      <c r="RYM2" s="311"/>
      <c r="RYN2" s="311"/>
      <c r="RYO2" s="311"/>
      <c r="RYP2" s="311"/>
      <c r="RYQ2" s="311"/>
      <c r="RYR2" s="311"/>
      <c r="RYS2" s="311"/>
      <c r="RYT2" s="311"/>
      <c r="RYU2" s="311"/>
      <c r="RYV2" s="311"/>
      <c r="RYW2" s="311"/>
      <c r="RYX2" s="311"/>
      <c r="RYY2" s="311"/>
      <c r="RYZ2" s="311"/>
      <c r="RZA2" s="311"/>
      <c r="RZB2" s="311"/>
      <c r="RZC2" s="311"/>
      <c r="RZD2" s="311"/>
      <c r="RZE2" s="311"/>
      <c r="RZF2" s="311"/>
      <c r="RZG2" s="311"/>
      <c r="RZH2" s="311"/>
      <c r="RZI2" s="311"/>
      <c r="RZJ2" s="311"/>
      <c r="RZK2" s="311"/>
      <c r="RZL2" s="311"/>
      <c r="RZM2" s="311"/>
      <c r="RZN2" s="311"/>
      <c r="RZO2" s="311"/>
      <c r="RZP2" s="311"/>
      <c r="RZQ2" s="311"/>
      <c r="RZR2" s="311"/>
      <c r="RZS2" s="311"/>
      <c r="RZT2" s="311"/>
      <c r="RZU2" s="311"/>
      <c r="RZV2" s="311"/>
      <c r="RZW2" s="311"/>
      <c r="RZX2" s="311"/>
      <c r="RZY2" s="311"/>
      <c r="RZZ2" s="311"/>
      <c r="SAA2" s="311"/>
      <c r="SAB2" s="311"/>
      <c r="SAC2" s="311"/>
      <c r="SAD2" s="311"/>
      <c r="SAE2" s="311"/>
      <c r="SAF2" s="311"/>
      <c r="SAG2" s="311"/>
      <c r="SAH2" s="311"/>
      <c r="SAI2" s="311"/>
      <c r="SAJ2" s="311"/>
      <c r="SAK2" s="311"/>
      <c r="SAL2" s="311"/>
      <c r="SAM2" s="311"/>
      <c r="SAN2" s="311"/>
      <c r="SAO2" s="311"/>
      <c r="SAP2" s="311"/>
      <c r="SAQ2" s="311"/>
      <c r="SAR2" s="311"/>
      <c r="SAS2" s="311"/>
      <c r="SAT2" s="311"/>
      <c r="SAU2" s="311"/>
      <c r="SAV2" s="311"/>
      <c r="SAW2" s="311"/>
      <c r="SAX2" s="311"/>
      <c r="SAY2" s="311"/>
      <c r="SAZ2" s="311"/>
      <c r="SBA2" s="311"/>
      <c r="SBB2" s="311"/>
      <c r="SBC2" s="311"/>
      <c r="SBD2" s="311"/>
      <c r="SBE2" s="311"/>
      <c r="SBF2" s="311"/>
      <c r="SBG2" s="311"/>
      <c r="SBH2" s="311"/>
      <c r="SBI2" s="311"/>
      <c r="SBJ2" s="311"/>
      <c r="SBK2" s="311"/>
      <c r="SBL2" s="311"/>
      <c r="SBM2" s="311"/>
      <c r="SBN2" s="311"/>
      <c r="SBO2" s="311"/>
      <c r="SBP2" s="311"/>
      <c r="SBQ2" s="311"/>
      <c r="SBR2" s="311"/>
      <c r="SBS2" s="311"/>
      <c r="SBT2" s="311"/>
      <c r="SBU2" s="311"/>
      <c r="SBV2" s="311"/>
      <c r="SBW2" s="311"/>
      <c r="SBX2" s="311"/>
      <c r="SBY2" s="311"/>
      <c r="SBZ2" s="311"/>
      <c r="SCA2" s="311"/>
      <c r="SCB2" s="311"/>
      <c r="SCC2" s="311"/>
      <c r="SCD2" s="311"/>
      <c r="SCE2" s="311"/>
      <c r="SCF2" s="311"/>
      <c r="SCG2" s="311"/>
      <c r="SCH2" s="311"/>
      <c r="SCI2" s="311"/>
      <c r="SCJ2" s="311"/>
      <c r="SCK2" s="311"/>
      <c r="SCL2" s="311"/>
      <c r="SCM2" s="311"/>
      <c r="SCN2" s="311"/>
      <c r="SCO2" s="311"/>
      <c r="SCP2" s="311"/>
      <c r="SCQ2" s="311"/>
      <c r="SCR2" s="311"/>
      <c r="SCS2" s="311"/>
      <c r="SCT2" s="311"/>
      <c r="SCU2" s="311"/>
      <c r="SCV2" s="311"/>
      <c r="SCW2" s="311"/>
      <c r="SCX2" s="311"/>
      <c r="SCY2" s="311"/>
      <c r="SCZ2" s="311"/>
      <c r="SDA2" s="311"/>
      <c r="SDB2" s="311"/>
      <c r="SDC2" s="311"/>
      <c r="SDD2" s="311"/>
      <c r="SDE2" s="311"/>
      <c r="SDF2" s="311"/>
      <c r="SDG2" s="311"/>
      <c r="SDH2" s="311"/>
      <c r="SDI2" s="311"/>
      <c r="SDJ2" s="311"/>
      <c r="SDK2" s="311"/>
      <c r="SDL2" s="311"/>
      <c r="SDM2" s="311"/>
      <c r="SDN2" s="311"/>
      <c r="SDO2" s="311"/>
      <c r="SDP2" s="311"/>
      <c r="SDQ2" s="311"/>
      <c r="SDR2" s="311"/>
      <c r="SDS2" s="311"/>
      <c r="SDT2" s="311"/>
      <c r="SDU2" s="311"/>
      <c r="SDV2" s="311"/>
      <c r="SDW2" s="311"/>
      <c r="SDX2" s="311"/>
      <c r="SDY2" s="311"/>
      <c r="SDZ2" s="311"/>
      <c r="SEA2" s="311"/>
      <c r="SEB2" s="311"/>
      <c r="SEC2" s="311"/>
      <c r="SED2" s="311"/>
      <c r="SEE2" s="311"/>
      <c r="SEF2" s="311"/>
      <c r="SEG2" s="311"/>
      <c r="SEH2" s="311"/>
      <c r="SEI2" s="311"/>
      <c r="SEJ2" s="311"/>
      <c r="SEK2" s="311"/>
      <c r="SEL2" s="311"/>
      <c r="SEM2" s="311"/>
      <c r="SEN2" s="311"/>
      <c r="SEO2" s="311"/>
      <c r="SEP2" s="311"/>
      <c r="SEQ2" s="311"/>
      <c r="SER2" s="311"/>
      <c r="SES2" s="311"/>
      <c r="SET2" s="311"/>
      <c r="SEU2" s="311"/>
      <c r="SEV2" s="311"/>
      <c r="SEW2" s="311"/>
      <c r="SEX2" s="311"/>
      <c r="SEY2" s="311"/>
      <c r="SEZ2" s="311"/>
      <c r="SFA2" s="311"/>
      <c r="SFB2" s="311"/>
      <c r="SFC2" s="311"/>
      <c r="SFD2" s="311"/>
      <c r="SFE2" s="311"/>
      <c r="SFF2" s="311"/>
      <c r="SFG2" s="311"/>
      <c r="SFH2" s="311"/>
      <c r="SFI2" s="311"/>
      <c r="SFJ2" s="311"/>
      <c r="SFK2" s="311"/>
      <c r="SFL2" s="311"/>
      <c r="SFM2" s="311"/>
      <c r="SFN2" s="311"/>
      <c r="SFO2" s="311"/>
      <c r="SFP2" s="311"/>
      <c r="SFQ2" s="311"/>
      <c r="SFR2" s="311"/>
      <c r="SFS2" s="311"/>
      <c r="SFT2" s="311"/>
      <c r="SFU2" s="311"/>
      <c r="SFV2" s="311"/>
      <c r="SFW2" s="311"/>
      <c r="SFX2" s="311"/>
      <c r="SFY2" s="311"/>
      <c r="SFZ2" s="311"/>
      <c r="SGA2" s="311"/>
      <c r="SGB2" s="311"/>
      <c r="SGC2" s="311"/>
      <c r="SGD2" s="311"/>
      <c r="SGE2" s="311"/>
      <c r="SGF2" s="311"/>
      <c r="SGG2" s="311"/>
      <c r="SGH2" s="311"/>
      <c r="SGI2" s="311"/>
      <c r="SGJ2" s="311"/>
      <c r="SGK2" s="311"/>
      <c r="SGL2" s="311"/>
      <c r="SGM2" s="311"/>
      <c r="SGN2" s="311"/>
      <c r="SGO2" s="311"/>
      <c r="SGP2" s="311"/>
      <c r="SGQ2" s="311"/>
      <c r="SGR2" s="311"/>
      <c r="SGS2" s="311"/>
      <c r="SGT2" s="311"/>
      <c r="SGU2" s="311"/>
      <c r="SGV2" s="311"/>
      <c r="SGW2" s="311"/>
      <c r="SGX2" s="311"/>
      <c r="SGY2" s="311"/>
      <c r="SGZ2" s="311"/>
      <c r="SHA2" s="311"/>
      <c r="SHB2" s="311"/>
      <c r="SHC2" s="311"/>
      <c r="SHD2" s="311"/>
      <c r="SHE2" s="311"/>
      <c r="SHF2" s="311"/>
      <c r="SHG2" s="311"/>
      <c r="SHH2" s="311"/>
      <c r="SHI2" s="311"/>
      <c r="SHJ2" s="311"/>
      <c r="SHK2" s="311"/>
      <c r="SHL2" s="311"/>
      <c r="SHM2" s="311"/>
      <c r="SHN2" s="311"/>
      <c r="SHO2" s="311"/>
      <c r="SHP2" s="311"/>
      <c r="SHQ2" s="311"/>
      <c r="SHR2" s="311"/>
      <c r="SHS2" s="311"/>
      <c r="SHT2" s="311"/>
      <c r="SHU2" s="311"/>
      <c r="SHV2" s="311"/>
      <c r="SHW2" s="311"/>
      <c r="SHX2" s="311"/>
      <c r="SHY2" s="311"/>
      <c r="SHZ2" s="311"/>
      <c r="SIA2" s="311"/>
      <c r="SIB2" s="311"/>
      <c r="SIC2" s="311"/>
      <c r="SID2" s="311"/>
      <c r="SIE2" s="311"/>
      <c r="SIF2" s="311"/>
      <c r="SIG2" s="311"/>
      <c r="SIH2" s="311"/>
      <c r="SII2" s="311"/>
      <c r="SIJ2" s="311"/>
      <c r="SIK2" s="311"/>
      <c r="SIL2" s="311"/>
      <c r="SIM2" s="311"/>
      <c r="SIN2" s="311"/>
      <c r="SIO2" s="311"/>
      <c r="SIP2" s="311"/>
      <c r="SIQ2" s="311"/>
      <c r="SIR2" s="311"/>
      <c r="SIS2" s="311"/>
      <c r="SIT2" s="311"/>
      <c r="SIU2" s="311"/>
      <c r="SIV2" s="311"/>
      <c r="SIW2" s="311"/>
      <c r="SIX2" s="311"/>
      <c r="SIY2" s="311"/>
      <c r="SIZ2" s="311"/>
      <c r="SJA2" s="311"/>
      <c r="SJB2" s="311"/>
      <c r="SJC2" s="311"/>
      <c r="SJD2" s="311"/>
      <c r="SJE2" s="311"/>
      <c r="SJF2" s="311"/>
      <c r="SJG2" s="311"/>
      <c r="SJH2" s="311"/>
      <c r="SJI2" s="311"/>
      <c r="SJJ2" s="311"/>
      <c r="SJK2" s="311"/>
      <c r="SJL2" s="311"/>
      <c r="SJM2" s="311"/>
      <c r="SJN2" s="311"/>
      <c r="SJO2" s="311"/>
      <c r="SJP2" s="311"/>
      <c r="SJQ2" s="311"/>
      <c r="SJR2" s="311"/>
      <c r="SJS2" s="311"/>
      <c r="SJT2" s="311"/>
      <c r="SJU2" s="311"/>
      <c r="SJV2" s="311"/>
      <c r="SJW2" s="311"/>
      <c r="SJX2" s="311"/>
      <c r="SJY2" s="311"/>
      <c r="SJZ2" s="311"/>
      <c r="SKA2" s="311"/>
      <c r="SKB2" s="311"/>
      <c r="SKC2" s="311"/>
      <c r="SKD2" s="311"/>
      <c r="SKE2" s="311"/>
      <c r="SKF2" s="311"/>
      <c r="SKG2" s="311"/>
      <c r="SKH2" s="311"/>
      <c r="SKI2" s="311"/>
      <c r="SKJ2" s="311"/>
      <c r="SKK2" s="311"/>
      <c r="SKL2" s="311"/>
      <c r="SKM2" s="311"/>
      <c r="SKN2" s="311"/>
      <c r="SKO2" s="311"/>
      <c r="SKP2" s="311"/>
      <c r="SKQ2" s="311"/>
      <c r="SKR2" s="311"/>
      <c r="SKS2" s="311"/>
      <c r="SKT2" s="311"/>
      <c r="SKU2" s="311"/>
      <c r="SKV2" s="311"/>
      <c r="SKW2" s="311"/>
      <c r="SKX2" s="311"/>
      <c r="SKY2" s="311"/>
      <c r="SKZ2" s="311"/>
      <c r="SLA2" s="311"/>
      <c r="SLB2" s="311"/>
      <c r="SLC2" s="311"/>
      <c r="SLD2" s="311"/>
      <c r="SLE2" s="311"/>
      <c r="SLF2" s="311"/>
      <c r="SLG2" s="311"/>
      <c r="SLH2" s="311"/>
      <c r="SLI2" s="311"/>
      <c r="SLJ2" s="311"/>
      <c r="SLK2" s="311"/>
      <c r="SLL2" s="311"/>
      <c r="SLM2" s="311"/>
      <c r="SLN2" s="311"/>
      <c r="SLO2" s="311"/>
      <c r="SLP2" s="311"/>
      <c r="SLQ2" s="311"/>
      <c r="SLR2" s="311"/>
      <c r="SLS2" s="311"/>
      <c r="SLT2" s="311"/>
      <c r="SLU2" s="311"/>
      <c r="SLV2" s="311"/>
      <c r="SLW2" s="311"/>
      <c r="SLX2" s="311"/>
      <c r="SLY2" s="311"/>
      <c r="SLZ2" s="311"/>
      <c r="SMA2" s="311"/>
      <c r="SMB2" s="311"/>
      <c r="SMC2" s="311"/>
      <c r="SMD2" s="311"/>
      <c r="SME2" s="311"/>
      <c r="SMF2" s="311"/>
      <c r="SMG2" s="311"/>
      <c r="SMH2" s="311"/>
      <c r="SMI2" s="311"/>
      <c r="SMJ2" s="311"/>
      <c r="SMK2" s="311"/>
      <c r="SML2" s="311"/>
      <c r="SMM2" s="311"/>
      <c r="SMN2" s="311"/>
      <c r="SMO2" s="311"/>
      <c r="SMP2" s="311"/>
      <c r="SMQ2" s="311"/>
      <c r="SMR2" s="311"/>
      <c r="SMS2" s="311"/>
      <c r="SMT2" s="311"/>
      <c r="SMU2" s="311"/>
      <c r="SMV2" s="311"/>
      <c r="SMW2" s="311"/>
      <c r="SMX2" s="311"/>
      <c r="SMY2" s="311"/>
      <c r="SMZ2" s="311"/>
      <c r="SNA2" s="311"/>
      <c r="SNB2" s="311"/>
      <c r="SNC2" s="311"/>
      <c r="SND2" s="311"/>
      <c r="SNE2" s="311"/>
      <c r="SNF2" s="311"/>
      <c r="SNG2" s="311"/>
      <c r="SNH2" s="311"/>
      <c r="SNI2" s="311"/>
      <c r="SNJ2" s="311"/>
      <c r="SNK2" s="311"/>
      <c r="SNL2" s="311"/>
      <c r="SNM2" s="311"/>
      <c r="SNN2" s="311"/>
      <c r="SNO2" s="311"/>
      <c r="SNP2" s="311"/>
      <c r="SNQ2" s="311"/>
      <c r="SNR2" s="311"/>
      <c r="SNS2" s="311"/>
      <c r="SNT2" s="311"/>
      <c r="SNU2" s="311"/>
      <c r="SNV2" s="311"/>
      <c r="SNW2" s="311"/>
      <c r="SNX2" s="311"/>
      <c r="SNY2" s="311"/>
      <c r="SNZ2" s="311"/>
      <c r="SOA2" s="311"/>
      <c r="SOB2" s="311"/>
      <c r="SOC2" s="311"/>
      <c r="SOD2" s="311"/>
      <c r="SOE2" s="311"/>
      <c r="SOF2" s="311"/>
      <c r="SOG2" s="311"/>
      <c r="SOH2" s="311"/>
      <c r="SOI2" s="311"/>
      <c r="SOJ2" s="311"/>
      <c r="SOK2" s="311"/>
      <c r="SOL2" s="311"/>
      <c r="SOM2" s="311"/>
      <c r="SON2" s="311"/>
      <c r="SOO2" s="311"/>
      <c r="SOP2" s="311"/>
      <c r="SOQ2" s="311"/>
      <c r="SOR2" s="311"/>
      <c r="SOS2" s="311"/>
      <c r="SOT2" s="311"/>
      <c r="SOU2" s="311"/>
      <c r="SOV2" s="311"/>
      <c r="SOW2" s="311"/>
      <c r="SOX2" s="311"/>
      <c r="SOY2" s="311"/>
      <c r="SOZ2" s="311"/>
      <c r="SPA2" s="311"/>
      <c r="SPB2" s="311"/>
      <c r="SPC2" s="311"/>
      <c r="SPD2" s="311"/>
      <c r="SPE2" s="311"/>
      <c r="SPF2" s="311"/>
      <c r="SPG2" s="311"/>
      <c r="SPH2" s="311"/>
      <c r="SPI2" s="311"/>
      <c r="SPJ2" s="311"/>
      <c r="SPK2" s="311"/>
      <c r="SPL2" s="311"/>
      <c r="SPM2" s="311"/>
      <c r="SPN2" s="311"/>
      <c r="SPO2" s="311"/>
      <c r="SPP2" s="311"/>
      <c r="SPQ2" s="311"/>
      <c r="SPR2" s="311"/>
      <c r="SPS2" s="311"/>
      <c r="SPT2" s="311"/>
      <c r="SPU2" s="311"/>
      <c r="SPV2" s="311"/>
      <c r="SPW2" s="311"/>
      <c r="SPX2" s="311"/>
      <c r="SPY2" s="311"/>
      <c r="SPZ2" s="311"/>
      <c r="SQA2" s="311"/>
      <c r="SQB2" s="311"/>
      <c r="SQC2" s="311"/>
      <c r="SQD2" s="311"/>
      <c r="SQE2" s="311"/>
      <c r="SQF2" s="311"/>
      <c r="SQG2" s="311"/>
      <c r="SQH2" s="311"/>
      <c r="SQI2" s="311"/>
      <c r="SQJ2" s="311"/>
      <c r="SQK2" s="311"/>
      <c r="SQL2" s="311"/>
      <c r="SQM2" s="311"/>
      <c r="SQN2" s="311"/>
      <c r="SQO2" s="311"/>
      <c r="SQP2" s="311"/>
      <c r="SQQ2" s="311"/>
      <c r="SQR2" s="311"/>
      <c r="SQS2" s="311"/>
      <c r="SQT2" s="311"/>
      <c r="SQU2" s="311"/>
      <c r="SQV2" s="311"/>
      <c r="SQW2" s="311"/>
      <c r="SQX2" s="311"/>
      <c r="SQY2" s="311"/>
      <c r="SQZ2" s="311"/>
      <c r="SRA2" s="311"/>
      <c r="SRB2" s="311"/>
      <c r="SRC2" s="311"/>
      <c r="SRD2" s="311"/>
      <c r="SRE2" s="311"/>
      <c r="SRF2" s="311"/>
      <c r="SRG2" s="311"/>
      <c r="SRH2" s="311"/>
      <c r="SRI2" s="311"/>
      <c r="SRJ2" s="311"/>
      <c r="SRK2" s="311"/>
      <c r="SRL2" s="311"/>
      <c r="SRM2" s="311"/>
      <c r="SRN2" s="311"/>
      <c r="SRO2" s="311"/>
      <c r="SRP2" s="311"/>
      <c r="SRQ2" s="311"/>
      <c r="SRR2" s="311"/>
      <c r="SRS2" s="311"/>
      <c r="SRT2" s="311"/>
      <c r="SRU2" s="311"/>
      <c r="SRV2" s="311"/>
      <c r="SRW2" s="311"/>
      <c r="SRX2" s="311"/>
      <c r="SRY2" s="311"/>
      <c r="SRZ2" s="311"/>
      <c r="SSA2" s="311"/>
      <c r="SSB2" s="311"/>
      <c r="SSC2" s="311"/>
      <c r="SSD2" s="311"/>
      <c r="SSE2" s="311"/>
      <c r="SSF2" s="311"/>
      <c r="SSG2" s="311"/>
      <c r="SSH2" s="311"/>
      <c r="SSI2" s="311"/>
      <c r="SSJ2" s="311"/>
      <c r="SSK2" s="311"/>
      <c r="SSL2" s="311"/>
      <c r="SSM2" s="311"/>
      <c r="SSN2" s="311"/>
      <c r="SSO2" s="311"/>
      <c r="SSP2" s="311"/>
      <c r="SSQ2" s="311"/>
      <c r="SSR2" s="311"/>
      <c r="SSS2" s="311"/>
      <c r="SST2" s="311"/>
      <c r="SSU2" s="311"/>
      <c r="SSV2" s="311"/>
      <c r="SSW2" s="311"/>
      <c r="SSX2" s="311"/>
      <c r="SSY2" s="311"/>
      <c r="SSZ2" s="311"/>
      <c r="STA2" s="311"/>
      <c r="STB2" s="311"/>
      <c r="STC2" s="311"/>
      <c r="STD2" s="311"/>
      <c r="STE2" s="311"/>
      <c r="STF2" s="311"/>
      <c r="STG2" s="311"/>
      <c r="STH2" s="311"/>
      <c r="STI2" s="311"/>
      <c r="STJ2" s="311"/>
      <c r="STK2" s="311"/>
      <c r="STL2" s="311"/>
      <c r="STM2" s="311"/>
      <c r="STN2" s="311"/>
      <c r="STO2" s="311"/>
      <c r="STP2" s="311"/>
      <c r="STQ2" s="311"/>
      <c r="STR2" s="311"/>
      <c r="STS2" s="311"/>
      <c r="STT2" s="311"/>
      <c r="STU2" s="311"/>
      <c r="STV2" s="311"/>
      <c r="STW2" s="311"/>
      <c r="STX2" s="311"/>
      <c r="STY2" s="311"/>
      <c r="STZ2" s="311"/>
      <c r="SUA2" s="311"/>
      <c r="SUB2" s="311"/>
      <c r="SUC2" s="311"/>
      <c r="SUD2" s="311"/>
      <c r="SUE2" s="311"/>
      <c r="SUF2" s="311"/>
      <c r="SUG2" s="311"/>
      <c r="SUH2" s="311"/>
      <c r="SUI2" s="311"/>
      <c r="SUJ2" s="311"/>
      <c r="SUK2" s="311"/>
      <c r="SUL2" s="311"/>
      <c r="SUM2" s="311"/>
      <c r="SUN2" s="311"/>
      <c r="SUO2" s="311"/>
      <c r="SUP2" s="311"/>
      <c r="SUQ2" s="311"/>
      <c r="SUR2" s="311"/>
      <c r="SUS2" s="311"/>
      <c r="SUT2" s="311"/>
      <c r="SUU2" s="311"/>
      <c r="SUV2" s="311"/>
      <c r="SUW2" s="311"/>
      <c r="SUX2" s="311"/>
      <c r="SUY2" s="311"/>
      <c r="SUZ2" s="311"/>
      <c r="SVA2" s="311"/>
      <c r="SVB2" s="311"/>
      <c r="SVC2" s="311"/>
      <c r="SVD2" s="311"/>
      <c r="SVE2" s="311"/>
      <c r="SVF2" s="311"/>
      <c r="SVG2" s="311"/>
      <c r="SVH2" s="311"/>
      <c r="SVI2" s="311"/>
      <c r="SVJ2" s="311"/>
      <c r="SVK2" s="311"/>
      <c r="SVL2" s="311"/>
      <c r="SVM2" s="311"/>
      <c r="SVN2" s="311"/>
      <c r="SVO2" s="311"/>
      <c r="SVP2" s="311"/>
      <c r="SVQ2" s="311"/>
      <c r="SVR2" s="311"/>
      <c r="SVS2" s="311"/>
      <c r="SVT2" s="311"/>
      <c r="SVU2" s="311"/>
      <c r="SVV2" s="311"/>
      <c r="SVW2" s="311"/>
      <c r="SVX2" s="311"/>
      <c r="SVY2" s="311"/>
      <c r="SVZ2" s="311"/>
      <c r="SWA2" s="311"/>
      <c r="SWB2" s="311"/>
      <c r="SWC2" s="311"/>
      <c r="SWD2" s="311"/>
      <c r="SWE2" s="311"/>
      <c r="SWF2" s="311"/>
      <c r="SWG2" s="311"/>
      <c r="SWH2" s="311"/>
      <c r="SWI2" s="311"/>
      <c r="SWJ2" s="311"/>
      <c r="SWK2" s="311"/>
      <c r="SWL2" s="311"/>
      <c r="SWM2" s="311"/>
      <c r="SWN2" s="311"/>
      <c r="SWO2" s="311"/>
      <c r="SWP2" s="311"/>
      <c r="SWQ2" s="311"/>
      <c r="SWR2" s="311"/>
      <c r="SWS2" s="311"/>
      <c r="SWT2" s="311"/>
      <c r="SWU2" s="311"/>
      <c r="SWV2" s="311"/>
      <c r="SWW2" s="311"/>
      <c r="SWX2" s="311"/>
      <c r="SWY2" s="311"/>
      <c r="SWZ2" s="311"/>
      <c r="SXA2" s="311"/>
      <c r="SXB2" s="311"/>
      <c r="SXC2" s="311"/>
      <c r="SXD2" s="311"/>
      <c r="SXE2" s="311"/>
      <c r="SXF2" s="311"/>
      <c r="SXG2" s="311"/>
      <c r="SXH2" s="311"/>
      <c r="SXI2" s="311"/>
      <c r="SXJ2" s="311"/>
      <c r="SXK2" s="311"/>
      <c r="SXL2" s="311"/>
      <c r="SXM2" s="311"/>
      <c r="SXN2" s="311"/>
      <c r="SXO2" s="311"/>
      <c r="SXP2" s="311"/>
      <c r="SXQ2" s="311"/>
      <c r="SXR2" s="311"/>
      <c r="SXS2" s="311"/>
      <c r="SXT2" s="311"/>
      <c r="SXU2" s="311"/>
      <c r="SXV2" s="311"/>
      <c r="SXW2" s="311"/>
      <c r="SXX2" s="311"/>
      <c r="SXY2" s="311"/>
      <c r="SXZ2" s="311"/>
      <c r="SYA2" s="311"/>
      <c r="SYB2" s="311"/>
      <c r="SYC2" s="311"/>
      <c r="SYD2" s="311"/>
      <c r="SYE2" s="311"/>
      <c r="SYF2" s="311"/>
      <c r="SYG2" s="311"/>
      <c r="SYH2" s="311"/>
      <c r="SYI2" s="311"/>
      <c r="SYJ2" s="311"/>
      <c r="SYK2" s="311"/>
      <c r="SYL2" s="311"/>
      <c r="SYM2" s="311"/>
      <c r="SYN2" s="311"/>
      <c r="SYO2" s="311"/>
      <c r="SYP2" s="311"/>
      <c r="SYQ2" s="311"/>
      <c r="SYR2" s="311"/>
      <c r="SYS2" s="311"/>
      <c r="SYT2" s="311"/>
      <c r="SYU2" s="311"/>
      <c r="SYV2" s="311"/>
      <c r="SYW2" s="311"/>
      <c r="SYX2" s="311"/>
      <c r="SYY2" s="311"/>
      <c r="SYZ2" s="311"/>
      <c r="SZA2" s="311"/>
      <c r="SZB2" s="311"/>
      <c r="SZC2" s="311"/>
      <c r="SZD2" s="311"/>
      <c r="SZE2" s="311"/>
      <c r="SZF2" s="311"/>
      <c r="SZG2" s="311"/>
      <c r="SZH2" s="311"/>
      <c r="SZI2" s="311"/>
      <c r="SZJ2" s="311"/>
      <c r="SZK2" s="311"/>
      <c r="SZL2" s="311"/>
      <c r="SZM2" s="311"/>
      <c r="SZN2" s="311"/>
      <c r="SZO2" s="311"/>
      <c r="SZP2" s="311"/>
      <c r="SZQ2" s="311"/>
      <c r="SZR2" s="311"/>
      <c r="SZS2" s="311"/>
      <c r="SZT2" s="311"/>
      <c r="SZU2" s="311"/>
      <c r="SZV2" s="311"/>
      <c r="SZW2" s="311"/>
      <c r="SZX2" s="311"/>
      <c r="SZY2" s="311"/>
      <c r="SZZ2" s="311"/>
      <c r="TAA2" s="311"/>
      <c r="TAB2" s="311"/>
      <c r="TAC2" s="311"/>
      <c r="TAD2" s="311"/>
      <c r="TAE2" s="311"/>
      <c r="TAF2" s="311"/>
      <c r="TAG2" s="311"/>
      <c r="TAH2" s="311"/>
      <c r="TAI2" s="311"/>
      <c r="TAJ2" s="311"/>
      <c r="TAK2" s="311"/>
      <c r="TAL2" s="311"/>
      <c r="TAM2" s="311"/>
      <c r="TAN2" s="311"/>
      <c r="TAO2" s="311"/>
      <c r="TAP2" s="311"/>
      <c r="TAQ2" s="311"/>
      <c r="TAR2" s="311"/>
      <c r="TAS2" s="311"/>
      <c r="TAT2" s="311"/>
      <c r="TAU2" s="311"/>
      <c r="TAV2" s="311"/>
      <c r="TAW2" s="311"/>
      <c r="TAX2" s="311"/>
      <c r="TAY2" s="311"/>
      <c r="TAZ2" s="311"/>
      <c r="TBA2" s="311"/>
      <c r="TBB2" s="311"/>
      <c r="TBC2" s="311"/>
      <c r="TBD2" s="311"/>
      <c r="TBE2" s="311"/>
      <c r="TBF2" s="311"/>
      <c r="TBG2" s="311"/>
      <c r="TBH2" s="311"/>
      <c r="TBI2" s="311"/>
      <c r="TBJ2" s="311"/>
      <c r="TBK2" s="311"/>
      <c r="TBL2" s="311"/>
      <c r="TBM2" s="311"/>
      <c r="TBN2" s="311"/>
      <c r="TBO2" s="311"/>
      <c r="TBP2" s="311"/>
      <c r="TBQ2" s="311"/>
      <c r="TBR2" s="311"/>
      <c r="TBS2" s="311"/>
      <c r="TBT2" s="311"/>
      <c r="TBU2" s="311"/>
      <c r="TBV2" s="311"/>
      <c r="TBW2" s="311"/>
      <c r="TBX2" s="311"/>
      <c r="TBY2" s="311"/>
      <c r="TBZ2" s="311"/>
      <c r="TCA2" s="311"/>
      <c r="TCB2" s="311"/>
      <c r="TCC2" s="311"/>
      <c r="TCD2" s="311"/>
      <c r="TCE2" s="311"/>
      <c r="TCF2" s="311"/>
      <c r="TCG2" s="311"/>
      <c r="TCH2" s="311"/>
      <c r="TCI2" s="311"/>
      <c r="TCJ2" s="311"/>
      <c r="TCK2" s="311"/>
      <c r="TCL2" s="311"/>
      <c r="TCM2" s="311"/>
      <c r="TCN2" s="311"/>
      <c r="TCO2" s="311"/>
      <c r="TCP2" s="311"/>
      <c r="TCQ2" s="311"/>
      <c r="TCR2" s="311"/>
      <c r="TCS2" s="311"/>
      <c r="TCT2" s="311"/>
      <c r="TCU2" s="311"/>
      <c r="TCV2" s="311"/>
      <c r="TCW2" s="311"/>
      <c r="TCX2" s="311"/>
      <c r="TCY2" s="311"/>
      <c r="TCZ2" s="311"/>
      <c r="TDA2" s="311"/>
      <c r="TDB2" s="311"/>
      <c r="TDC2" s="311"/>
      <c r="TDD2" s="311"/>
      <c r="TDE2" s="311"/>
      <c r="TDF2" s="311"/>
      <c r="TDG2" s="311"/>
      <c r="TDH2" s="311"/>
      <c r="TDI2" s="311"/>
      <c r="TDJ2" s="311"/>
      <c r="TDK2" s="311"/>
      <c r="TDL2" s="311"/>
      <c r="TDM2" s="311"/>
      <c r="TDN2" s="311"/>
      <c r="TDO2" s="311"/>
      <c r="TDP2" s="311"/>
      <c r="TDQ2" s="311"/>
      <c r="TDR2" s="311"/>
      <c r="TDS2" s="311"/>
      <c r="TDT2" s="311"/>
      <c r="TDU2" s="311"/>
      <c r="TDV2" s="311"/>
      <c r="TDW2" s="311"/>
      <c r="TDX2" s="311"/>
      <c r="TDY2" s="311"/>
      <c r="TDZ2" s="311"/>
      <c r="TEA2" s="311"/>
      <c r="TEB2" s="311"/>
      <c r="TEC2" s="311"/>
      <c r="TED2" s="311"/>
      <c r="TEE2" s="311"/>
      <c r="TEF2" s="311"/>
      <c r="TEG2" s="311"/>
      <c r="TEH2" s="311"/>
      <c r="TEI2" s="311"/>
      <c r="TEJ2" s="311"/>
      <c r="TEK2" s="311"/>
      <c r="TEL2" s="311"/>
      <c r="TEM2" s="311"/>
      <c r="TEN2" s="311"/>
      <c r="TEO2" s="311"/>
      <c r="TEP2" s="311"/>
      <c r="TEQ2" s="311"/>
      <c r="TER2" s="311"/>
      <c r="TES2" s="311"/>
      <c r="TET2" s="311"/>
      <c r="TEU2" s="311"/>
      <c r="TEV2" s="311"/>
      <c r="TEW2" s="311"/>
      <c r="TEX2" s="311"/>
      <c r="TEY2" s="311"/>
      <c r="TEZ2" s="311"/>
      <c r="TFA2" s="311"/>
      <c r="TFB2" s="311"/>
      <c r="TFC2" s="311"/>
      <c r="TFD2" s="311"/>
      <c r="TFE2" s="311"/>
      <c r="TFF2" s="311"/>
      <c r="TFG2" s="311"/>
      <c r="TFH2" s="311"/>
      <c r="TFI2" s="311"/>
      <c r="TFJ2" s="311"/>
      <c r="TFK2" s="311"/>
      <c r="TFL2" s="311"/>
      <c r="TFM2" s="311"/>
      <c r="TFN2" s="311"/>
      <c r="TFO2" s="311"/>
      <c r="TFP2" s="311"/>
      <c r="TFQ2" s="311"/>
      <c r="TFR2" s="311"/>
      <c r="TFS2" s="311"/>
      <c r="TFT2" s="311"/>
      <c r="TFU2" s="311"/>
      <c r="TFV2" s="311"/>
      <c r="TFW2" s="311"/>
      <c r="TFX2" s="311"/>
      <c r="TFY2" s="311"/>
      <c r="TFZ2" s="311"/>
      <c r="TGA2" s="311"/>
      <c r="TGB2" s="311"/>
      <c r="TGC2" s="311"/>
      <c r="TGD2" s="311"/>
      <c r="TGE2" s="311"/>
      <c r="TGF2" s="311"/>
      <c r="TGG2" s="311"/>
      <c r="TGH2" s="311"/>
      <c r="TGI2" s="311"/>
      <c r="TGJ2" s="311"/>
      <c r="TGK2" s="311"/>
      <c r="TGL2" s="311"/>
      <c r="TGM2" s="311"/>
      <c r="TGN2" s="311"/>
      <c r="TGO2" s="311"/>
      <c r="TGP2" s="311"/>
      <c r="TGQ2" s="311"/>
      <c r="TGR2" s="311"/>
      <c r="TGS2" s="311"/>
      <c r="TGT2" s="311"/>
      <c r="TGU2" s="311"/>
      <c r="TGV2" s="311"/>
      <c r="TGW2" s="311"/>
      <c r="TGX2" s="311"/>
      <c r="TGY2" s="311"/>
      <c r="TGZ2" s="311"/>
      <c r="THA2" s="311"/>
      <c r="THB2" s="311"/>
      <c r="THC2" s="311"/>
      <c r="THD2" s="311"/>
      <c r="THE2" s="311"/>
      <c r="THF2" s="311"/>
      <c r="THG2" s="311"/>
      <c r="THH2" s="311"/>
      <c r="THI2" s="311"/>
      <c r="THJ2" s="311"/>
      <c r="THK2" s="311"/>
      <c r="THL2" s="311"/>
      <c r="THM2" s="311"/>
      <c r="THN2" s="311"/>
      <c r="THO2" s="311"/>
      <c r="THP2" s="311"/>
      <c r="THQ2" s="311"/>
      <c r="THR2" s="311"/>
      <c r="THS2" s="311"/>
      <c r="THT2" s="311"/>
      <c r="THU2" s="311"/>
      <c r="THV2" s="311"/>
      <c r="THW2" s="311"/>
      <c r="THX2" s="311"/>
      <c r="THY2" s="311"/>
      <c r="THZ2" s="311"/>
      <c r="TIA2" s="311"/>
      <c r="TIB2" s="311"/>
      <c r="TIC2" s="311"/>
      <c r="TID2" s="311"/>
      <c r="TIE2" s="311"/>
      <c r="TIF2" s="311"/>
      <c r="TIG2" s="311"/>
      <c r="TIH2" s="311"/>
      <c r="TII2" s="311"/>
      <c r="TIJ2" s="311"/>
      <c r="TIK2" s="311"/>
      <c r="TIL2" s="311"/>
      <c r="TIM2" s="311"/>
      <c r="TIN2" s="311"/>
      <c r="TIO2" s="311"/>
      <c r="TIP2" s="311"/>
      <c r="TIQ2" s="311"/>
      <c r="TIR2" s="311"/>
      <c r="TIS2" s="311"/>
      <c r="TIT2" s="311"/>
      <c r="TIU2" s="311"/>
      <c r="TIV2" s="311"/>
      <c r="TIW2" s="311"/>
      <c r="TIX2" s="311"/>
      <c r="TIY2" s="311"/>
      <c r="TIZ2" s="311"/>
      <c r="TJA2" s="311"/>
      <c r="TJB2" s="311"/>
      <c r="TJC2" s="311"/>
      <c r="TJD2" s="311"/>
      <c r="TJE2" s="311"/>
      <c r="TJF2" s="311"/>
      <c r="TJG2" s="311"/>
      <c r="TJH2" s="311"/>
      <c r="TJI2" s="311"/>
      <c r="TJJ2" s="311"/>
      <c r="TJK2" s="311"/>
      <c r="TJL2" s="311"/>
      <c r="TJM2" s="311"/>
      <c r="TJN2" s="311"/>
      <c r="TJO2" s="311"/>
      <c r="TJP2" s="311"/>
      <c r="TJQ2" s="311"/>
      <c r="TJR2" s="311"/>
      <c r="TJS2" s="311"/>
      <c r="TJT2" s="311"/>
      <c r="TJU2" s="311"/>
      <c r="TJV2" s="311"/>
      <c r="TJW2" s="311"/>
      <c r="TJX2" s="311"/>
      <c r="TJY2" s="311"/>
      <c r="TJZ2" s="311"/>
      <c r="TKA2" s="311"/>
      <c r="TKB2" s="311"/>
      <c r="TKC2" s="311"/>
      <c r="TKD2" s="311"/>
      <c r="TKE2" s="311"/>
      <c r="TKF2" s="311"/>
      <c r="TKG2" s="311"/>
      <c r="TKH2" s="311"/>
      <c r="TKI2" s="311"/>
      <c r="TKJ2" s="311"/>
      <c r="TKK2" s="311"/>
      <c r="TKL2" s="311"/>
      <c r="TKM2" s="311"/>
      <c r="TKN2" s="311"/>
      <c r="TKO2" s="311"/>
      <c r="TKP2" s="311"/>
      <c r="TKQ2" s="311"/>
      <c r="TKR2" s="311"/>
      <c r="TKS2" s="311"/>
      <c r="TKT2" s="311"/>
      <c r="TKU2" s="311"/>
      <c r="TKV2" s="311"/>
      <c r="TKW2" s="311"/>
      <c r="TKX2" s="311"/>
      <c r="TKY2" s="311"/>
      <c r="TKZ2" s="311"/>
      <c r="TLA2" s="311"/>
      <c r="TLB2" s="311"/>
      <c r="TLC2" s="311"/>
      <c r="TLD2" s="311"/>
      <c r="TLE2" s="311"/>
      <c r="TLF2" s="311"/>
      <c r="TLG2" s="311"/>
      <c r="TLH2" s="311"/>
      <c r="TLI2" s="311"/>
      <c r="TLJ2" s="311"/>
      <c r="TLK2" s="311"/>
      <c r="TLL2" s="311"/>
      <c r="TLM2" s="311"/>
      <c r="TLN2" s="311"/>
      <c r="TLO2" s="311"/>
      <c r="TLP2" s="311"/>
      <c r="TLQ2" s="311"/>
      <c r="TLR2" s="311"/>
      <c r="TLS2" s="311"/>
      <c r="TLT2" s="311"/>
      <c r="TLU2" s="311"/>
      <c r="TLV2" s="311"/>
      <c r="TLW2" s="311"/>
      <c r="TLX2" s="311"/>
      <c r="TLY2" s="311"/>
      <c r="TLZ2" s="311"/>
      <c r="TMA2" s="311"/>
      <c r="TMB2" s="311"/>
      <c r="TMC2" s="311"/>
      <c r="TMD2" s="311"/>
      <c r="TME2" s="311"/>
      <c r="TMF2" s="311"/>
      <c r="TMG2" s="311"/>
      <c r="TMH2" s="311"/>
      <c r="TMI2" s="311"/>
      <c r="TMJ2" s="311"/>
      <c r="TMK2" s="311"/>
      <c r="TML2" s="311"/>
      <c r="TMM2" s="311"/>
      <c r="TMN2" s="311"/>
      <c r="TMO2" s="311"/>
      <c r="TMP2" s="311"/>
      <c r="TMQ2" s="311"/>
      <c r="TMR2" s="311"/>
      <c r="TMS2" s="311"/>
      <c r="TMT2" s="311"/>
      <c r="TMU2" s="311"/>
      <c r="TMV2" s="311"/>
      <c r="TMW2" s="311"/>
      <c r="TMX2" s="311"/>
      <c r="TMY2" s="311"/>
      <c r="TMZ2" s="311"/>
      <c r="TNA2" s="311"/>
      <c r="TNB2" s="311"/>
      <c r="TNC2" s="311"/>
      <c r="TND2" s="311"/>
      <c r="TNE2" s="311"/>
      <c r="TNF2" s="311"/>
      <c r="TNG2" s="311"/>
      <c r="TNH2" s="311"/>
      <c r="TNI2" s="311"/>
      <c r="TNJ2" s="311"/>
      <c r="TNK2" s="311"/>
      <c r="TNL2" s="311"/>
      <c r="TNM2" s="311"/>
      <c r="TNN2" s="311"/>
      <c r="TNO2" s="311"/>
      <c r="TNP2" s="311"/>
      <c r="TNQ2" s="311"/>
      <c r="TNR2" s="311"/>
      <c r="TNS2" s="311"/>
      <c r="TNT2" s="311"/>
      <c r="TNU2" s="311"/>
      <c r="TNV2" s="311"/>
      <c r="TNW2" s="311"/>
      <c r="TNX2" s="311"/>
      <c r="TNY2" s="311"/>
      <c r="TNZ2" s="311"/>
      <c r="TOA2" s="311"/>
      <c r="TOB2" s="311"/>
      <c r="TOC2" s="311"/>
      <c r="TOD2" s="311"/>
      <c r="TOE2" s="311"/>
      <c r="TOF2" s="311"/>
      <c r="TOG2" s="311"/>
      <c r="TOH2" s="311"/>
      <c r="TOI2" s="311"/>
      <c r="TOJ2" s="311"/>
      <c r="TOK2" s="311"/>
      <c r="TOL2" s="311"/>
      <c r="TOM2" s="311"/>
      <c r="TON2" s="311"/>
      <c r="TOO2" s="311"/>
      <c r="TOP2" s="311"/>
      <c r="TOQ2" s="311"/>
      <c r="TOR2" s="311"/>
      <c r="TOS2" s="311"/>
      <c r="TOT2" s="311"/>
      <c r="TOU2" s="311"/>
      <c r="TOV2" s="311"/>
      <c r="TOW2" s="311"/>
      <c r="TOX2" s="311"/>
      <c r="TOY2" s="311"/>
      <c r="TOZ2" s="311"/>
      <c r="TPA2" s="311"/>
      <c r="TPB2" s="311"/>
      <c r="TPC2" s="311"/>
      <c r="TPD2" s="311"/>
      <c r="TPE2" s="311"/>
      <c r="TPF2" s="311"/>
      <c r="TPG2" s="311"/>
      <c r="TPH2" s="311"/>
      <c r="TPI2" s="311"/>
      <c r="TPJ2" s="311"/>
      <c r="TPK2" s="311"/>
      <c r="TPL2" s="311"/>
      <c r="TPM2" s="311"/>
      <c r="TPN2" s="311"/>
      <c r="TPO2" s="311"/>
      <c r="TPP2" s="311"/>
      <c r="TPQ2" s="311"/>
      <c r="TPR2" s="311"/>
      <c r="TPS2" s="311"/>
      <c r="TPT2" s="311"/>
      <c r="TPU2" s="311"/>
      <c r="TPV2" s="311"/>
      <c r="TPW2" s="311"/>
      <c r="TPX2" s="311"/>
      <c r="TPY2" s="311"/>
      <c r="TPZ2" s="311"/>
      <c r="TQA2" s="311"/>
      <c r="TQB2" s="311"/>
      <c r="TQC2" s="311"/>
      <c r="TQD2" s="311"/>
      <c r="TQE2" s="311"/>
      <c r="TQF2" s="311"/>
      <c r="TQG2" s="311"/>
      <c r="TQH2" s="311"/>
      <c r="TQI2" s="311"/>
      <c r="TQJ2" s="311"/>
      <c r="TQK2" s="311"/>
      <c r="TQL2" s="311"/>
      <c r="TQM2" s="311"/>
      <c r="TQN2" s="311"/>
      <c r="TQO2" s="311"/>
      <c r="TQP2" s="311"/>
      <c r="TQQ2" s="311"/>
      <c r="TQR2" s="311"/>
      <c r="TQS2" s="311"/>
      <c r="TQT2" s="311"/>
      <c r="TQU2" s="311"/>
      <c r="TQV2" s="311"/>
      <c r="TQW2" s="311"/>
      <c r="TQX2" s="311"/>
      <c r="TQY2" s="311"/>
      <c r="TQZ2" s="311"/>
      <c r="TRA2" s="311"/>
      <c r="TRB2" s="311"/>
      <c r="TRC2" s="311"/>
      <c r="TRD2" s="311"/>
      <c r="TRE2" s="311"/>
      <c r="TRF2" s="311"/>
      <c r="TRG2" s="311"/>
      <c r="TRH2" s="311"/>
      <c r="TRI2" s="311"/>
      <c r="TRJ2" s="311"/>
      <c r="TRK2" s="311"/>
      <c r="TRL2" s="311"/>
      <c r="TRM2" s="311"/>
      <c r="TRN2" s="311"/>
      <c r="TRO2" s="311"/>
      <c r="TRP2" s="311"/>
      <c r="TRQ2" s="311"/>
      <c r="TRR2" s="311"/>
      <c r="TRS2" s="311"/>
      <c r="TRT2" s="311"/>
      <c r="TRU2" s="311"/>
      <c r="TRV2" s="311"/>
      <c r="TRW2" s="311"/>
      <c r="TRX2" s="311"/>
      <c r="TRY2" s="311"/>
      <c r="TRZ2" s="311"/>
      <c r="TSA2" s="311"/>
      <c r="TSB2" s="311"/>
      <c r="TSC2" s="311"/>
      <c r="TSD2" s="311"/>
      <c r="TSE2" s="311"/>
      <c r="TSF2" s="311"/>
      <c r="TSG2" s="311"/>
      <c r="TSH2" s="311"/>
      <c r="TSI2" s="311"/>
      <c r="TSJ2" s="311"/>
      <c r="TSK2" s="311"/>
      <c r="TSL2" s="311"/>
      <c r="TSM2" s="311"/>
      <c r="TSN2" s="311"/>
      <c r="TSO2" s="311"/>
      <c r="TSP2" s="311"/>
      <c r="TSQ2" s="311"/>
      <c r="TSR2" s="311"/>
      <c r="TSS2" s="311"/>
      <c r="TST2" s="311"/>
      <c r="TSU2" s="311"/>
      <c r="TSV2" s="311"/>
      <c r="TSW2" s="311"/>
      <c r="TSX2" s="311"/>
      <c r="TSY2" s="311"/>
      <c r="TSZ2" s="311"/>
      <c r="TTA2" s="311"/>
      <c r="TTB2" s="311"/>
      <c r="TTC2" s="311"/>
      <c r="TTD2" s="311"/>
      <c r="TTE2" s="311"/>
      <c r="TTF2" s="311"/>
      <c r="TTG2" s="311"/>
      <c r="TTH2" s="311"/>
      <c r="TTI2" s="311"/>
      <c r="TTJ2" s="311"/>
      <c r="TTK2" s="311"/>
      <c r="TTL2" s="311"/>
      <c r="TTM2" s="311"/>
      <c r="TTN2" s="311"/>
      <c r="TTO2" s="311"/>
      <c r="TTP2" s="311"/>
      <c r="TTQ2" s="311"/>
      <c r="TTR2" s="311"/>
      <c r="TTS2" s="311"/>
      <c r="TTT2" s="311"/>
      <c r="TTU2" s="311"/>
      <c r="TTV2" s="311"/>
      <c r="TTW2" s="311"/>
      <c r="TTX2" s="311"/>
      <c r="TTY2" s="311"/>
      <c r="TTZ2" s="311"/>
      <c r="TUA2" s="311"/>
      <c r="TUB2" s="311"/>
      <c r="TUC2" s="311"/>
      <c r="TUD2" s="311"/>
      <c r="TUE2" s="311"/>
      <c r="TUF2" s="311"/>
      <c r="TUG2" s="311"/>
      <c r="TUH2" s="311"/>
      <c r="TUI2" s="311"/>
      <c r="TUJ2" s="311"/>
      <c r="TUK2" s="311"/>
      <c r="TUL2" s="311"/>
      <c r="TUM2" s="311"/>
      <c r="TUN2" s="311"/>
      <c r="TUO2" s="311"/>
      <c r="TUP2" s="311"/>
      <c r="TUQ2" s="311"/>
      <c r="TUR2" s="311"/>
      <c r="TUS2" s="311"/>
      <c r="TUT2" s="311"/>
      <c r="TUU2" s="311"/>
      <c r="TUV2" s="311"/>
      <c r="TUW2" s="311"/>
      <c r="TUX2" s="311"/>
      <c r="TUY2" s="311"/>
      <c r="TUZ2" s="311"/>
      <c r="TVA2" s="311"/>
      <c r="TVB2" s="311"/>
      <c r="TVC2" s="311"/>
      <c r="TVD2" s="311"/>
      <c r="TVE2" s="311"/>
      <c r="TVF2" s="311"/>
      <c r="TVG2" s="311"/>
      <c r="TVH2" s="311"/>
      <c r="TVI2" s="311"/>
      <c r="TVJ2" s="311"/>
      <c r="TVK2" s="311"/>
      <c r="TVL2" s="311"/>
      <c r="TVM2" s="311"/>
      <c r="TVN2" s="311"/>
      <c r="TVO2" s="311"/>
      <c r="TVP2" s="311"/>
      <c r="TVQ2" s="311"/>
      <c r="TVR2" s="311"/>
      <c r="TVS2" s="311"/>
      <c r="TVT2" s="311"/>
      <c r="TVU2" s="311"/>
      <c r="TVV2" s="311"/>
      <c r="TVW2" s="311"/>
      <c r="TVX2" s="311"/>
      <c r="TVY2" s="311"/>
      <c r="TVZ2" s="311"/>
      <c r="TWA2" s="311"/>
      <c r="TWB2" s="311"/>
      <c r="TWC2" s="311"/>
      <c r="TWD2" s="311"/>
      <c r="TWE2" s="311"/>
      <c r="TWF2" s="311"/>
      <c r="TWG2" s="311"/>
      <c r="TWH2" s="311"/>
      <c r="TWI2" s="311"/>
      <c r="TWJ2" s="311"/>
      <c r="TWK2" s="311"/>
      <c r="TWL2" s="311"/>
      <c r="TWM2" s="311"/>
      <c r="TWN2" s="311"/>
      <c r="TWO2" s="311"/>
      <c r="TWP2" s="311"/>
      <c r="TWQ2" s="311"/>
      <c r="TWR2" s="311"/>
      <c r="TWS2" s="311"/>
      <c r="TWT2" s="311"/>
      <c r="TWU2" s="311"/>
      <c r="TWV2" s="311"/>
      <c r="TWW2" s="311"/>
      <c r="TWX2" s="311"/>
      <c r="TWY2" s="311"/>
      <c r="TWZ2" s="311"/>
      <c r="TXA2" s="311"/>
      <c r="TXB2" s="311"/>
      <c r="TXC2" s="311"/>
      <c r="TXD2" s="311"/>
      <c r="TXE2" s="311"/>
      <c r="TXF2" s="311"/>
      <c r="TXG2" s="311"/>
      <c r="TXH2" s="311"/>
      <c r="TXI2" s="311"/>
      <c r="TXJ2" s="311"/>
      <c r="TXK2" s="311"/>
      <c r="TXL2" s="311"/>
      <c r="TXM2" s="311"/>
      <c r="TXN2" s="311"/>
      <c r="TXO2" s="311"/>
      <c r="TXP2" s="311"/>
      <c r="TXQ2" s="311"/>
      <c r="TXR2" s="311"/>
      <c r="TXS2" s="311"/>
      <c r="TXT2" s="311"/>
      <c r="TXU2" s="311"/>
      <c r="TXV2" s="311"/>
      <c r="TXW2" s="311"/>
      <c r="TXX2" s="311"/>
      <c r="TXY2" s="311"/>
      <c r="TXZ2" s="311"/>
      <c r="TYA2" s="311"/>
      <c r="TYB2" s="311"/>
      <c r="TYC2" s="311"/>
      <c r="TYD2" s="311"/>
      <c r="TYE2" s="311"/>
      <c r="TYF2" s="311"/>
      <c r="TYG2" s="311"/>
      <c r="TYH2" s="311"/>
      <c r="TYI2" s="311"/>
      <c r="TYJ2" s="311"/>
      <c r="TYK2" s="311"/>
      <c r="TYL2" s="311"/>
      <c r="TYM2" s="311"/>
      <c r="TYN2" s="311"/>
      <c r="TYO2" s="311"/>
      <c r="TYP2" s="311"/>
      <c r="TYQ2" s="311"/>
      <c r="TYR2" s="311"/>
      <c r="TYS2" s="311"/>
      <c r="TYT2" s="311"/>
      <c r="TYU2" s="311"/>
      <c r="TYV2" s="311"/>
      <c r="TYW2" s="311"/>
      <c r="TYX2" s="311"/>
      <c r="TYY2" s="311"/>
      <c r="TYZ2" s="311"/>
      <c r="TZA2" s="311"/>
      <c r="TZB2" s="311"/>
      <c r="TZC2" s="311"/>
      <c r="TZD2" s="311"/>
      <c r="TZE2" s="311"/>
      <c r="TZF2" s="311"/>
      <c r="TZG2" s="311"/>
      <c r="TZH2" s="311"/>
      <c r="TZI2" s="311"/>
      <c r="TZJ2" s="311"/>
      <c r="TZK2" s="311"/>
      <c r="TZL2" s="311"/>
      <c r="TZM2" s="311"/>
      <c r="TZN2" s="311"/>
      <c r="TZO2" s="311"/>
      <c r="TZP2" s="311"/>
      <c r="TZQ2" s="311"/>
      <c r="TZR2" s="311"/>
      <c r="TZS2" s="311"/>
      <c r="TZT2" s="311"/>
      <c r="TZU2" s="311"/>
      <c r="TZV2" s="311"/>
      <c r="TZW2" s="311"/>
      <c r="TZX2" s="311"/>
      <c r="TZY2" s="311"/>
      <c r="TZZ2" s="311"/>
      <c r="UAA2" s="311"/>
      <c r="UAB2" s="311"/>
      <c r="UAC2" s="311"/>
      <c r="UAD2" s="311"/>
      <c r="UAE2" s="311"/>
      <c r="UAF2" s="311"/>
      <c r="UAG2" s="311"/>
      <c r="UAH2" s="311"/>
      <c r="UAI2" s="311"/>
      <c r="UAJ2" s="311"/>
      <c r="UAK2" s="311"/>
      <c r="UAL2" s="311"/>
      <c r="UAM2" s="311"/>
      <c r="UAN2" s="311"/>
      <c r="UAO2" s="311"/>
      <c r="UAP2" s="311"/>
      <c r="UAQ2" s="311"/>
      <c r="UAR2" s="311"/>
      <c r="UAS2" s="311"/>
      <c r="UAT2" s="311"/>
      <c r="UAU2" s="311"/>
      <c r="UAV2" s="311"/>
      <c r="UAW2" s="311"/>
      <c r="UAX2" s="311"/>
      <c r="UAY2" s="311"/>
      <c r="UAZ2" s="311"/>
      <c r="UBA2" s="311"/>
      <c r="UBB2" s="311"/>
      <c r="UBC2" s="311"/>
      <c r="UBD2" s="311"/>
      <c r="UBE2" s="311"/>
      <c r="UBF2" s="311"/>
      <c r="UBG2" s="311"/>
      <c r="UBH2" s="311"/>
      <c r="UBI2" s="311"/>
      <c r="UBJ2" s="311"/>
      <c r="UBK2" s="311"/>
      <c r="UBL2" s="311"/>
      <c r="UBM2" s="311"/>
      <c r="UBN2" s="311"/>
      <c r="UBO2" s="311"/>
      <c r="UBP2" s="311"/>
      <c r="UBQ2" s="311"/>
      <c r="UBR2" s="311"/>
      <c r="UBS2" s="311"/>
      <c r="UBT2" s="311"/>
      <c r="UBU2" s="311"/>
      <c r="UBV2" s="311"/>
      <c r="UBW2" s="311"/>
      <c r="UBX2" s="311"/>
      <c r="UBY2" s="311"/>
      <c r="UBZ2" s="311"/>
      <c r="UCA2" s="311"/>
      <c r="UCB2" s="311"/>
      <c r="UCC2" s="311"/>
      <c r="UCD2" s="311"/>
      <c r="UCE2" s="311"/>
      <c r="UCF2" s="311"/>
      <c r="UCG2" s="311"/>
      <c r="UCH2" s="311"/>
      <c r="UCI2" s="311"/>
      <c r="UCJ2" s="311"/>
      <c r="UCK2" s="311"/>
      <c r="UCL2" s="311"/>
      <c r="UCM2" s="311"/>
      <c r="UCN2" s="311"/>
      <c r="UCO2" s="311"/>
      <c r="UCP2" s="311"/>
      <c r="UCQ2" s="311"/>
      <c r="UCR2" s="311"/>
      <c r="UCS2" s="311"/>
      <c r="UCT2" s="311"/>
      <c r="UCU2" s="311"/>
      <c r="UCV2" s="311"/>
      <c r="UCW2" s="311"/>
      <c r="UCX2" s="311"/>
      <c r="UCY2" s="311"/>
      <c r="UCZ2" s="311"/>
      <c r="UDA2" s="311"/>
      <c r="UDB2" s="311"/>
      <c r="UDC2" s="311"/>
      <c r="UDD2" s="311"/>
      <c r="UDE2" s="311"/>
      <c r="UDF2" s="311"/>
      <c r="UDG2" s="311"/>
      <c r="UDH2" s="311"/>
      <c r="UDI2" s="311"/>
      <c r="UDJ2" s="311"/>
      <c r="UDK2" s="311"/>
      <c r="UDL2" s="311"/>
      <c r="UDM2" s="311"/>
      <c r="UDN2" s="311"/>
      <c r="UDO2" s="311"/>
      <c r="UDP2" s="311"/>
      <c r="UDQ2" s="311"/>
      <c r="UDR2" s="311"/>
      <c r="UDS2" s="311"/>
      <c r="UDT2" s="311"/>
      <c r="UDU2" s="311"/>
      <c r="UDV2" s="311"/>
      <c r="UDW2" s="311"/>
      <c r="UDX2" s="311"/>
      <c r="UDY2" s="311"/>
      <c r="UDZ2" s="311"/>
      <c r="UEA2" s="311"/>
      <c r="UEB2" s="311"/>
      <c r="UEC2" s="311"/>
      <c r="UED2" s="311"/>
      <c r="UEE2" s="311"/>
      <c r="UEF2" s="311"/>
      <c r="UEG2" s="311"/>
      <c r="UEH2" s="311"/>
      <c r="UEI2" s="311"/>
      <c r="UEJ2" s="311"/>
      <c r="UEK2" s="311"/>
      <c r="UEL2" s="311"/>
      <c r="UEM2" s="311"/>
      <c r="UEN2" s="311"/>
      <c r="UEO2" s="311"/>
      <c r="UEP2" s="311"/>
      <c r="UEQ2" s="311"/>
      <c r="UER2" s="311"/>
      <c r="UES2" s="311"/>
      <c r="UET2" s="311"/>
      <c r="UEU2" s="311"/>
      <c r="UEV2" s="311"/>
      <c r="UEW2" s="311"/>
      <c r="UEX2" s="311"/>
      <c r="UEY2" s="311"/>
      <c r="UEZ2" s="311"/>
      <c r="UFA2" s="311"/>
      <c r="UFB2" s="311"/>
      <c r="UFC2" s="311"/>
      <c r="UFD2" s="311"/>
      <c r="UFE2" s="311"/>
      <c r="UFF2" s="311"/>
      <c r="UFG2" s="311"/>
      <c r="UFH2" s="311"/>
      <c r="UFI2" s="311"/>
      <c r="UFJ2" s="311"/>
      <c r="UFK2" s="311"/>
      <c r="UFL2" s="311"/>
      <c r="UFM2" s="311"/>
      <c r="UFN2" s="311"/>
      <c r="UFO2" s="311"/>
      <c r="UFP2" s="311"/>
      <c r="UFQ2" s="311"/>
      <c r="UFR2" s="311"/>
      <c r="UFS2" s="311"/>
      <c r="UFT2" s="311"/>
      <c r="UFU2" s="311"/>
      <c r="UFV2" s="311"/>
      <c r="UFW2" s="311"/>
      <c r="UFX2" s="311"/>
      <c r="UFY2" s="311"/>
      <c r="UFZ2" s="311"/>
      <c r="UGA2" s="311"/>
      <c r="UGB2" s="311"/>
      <c r="UGC2" s="311"/>
      <c r="UGD2" s="311"/>
      <c r="UGE2" s="311"/>
      <c r="UGF2" s="311"/>
      <c r="UGG2" s="311"/>
      <c r="UGH2" s="311"/>
      <c r="UGI2" s="311"/>
      <c r="UGJ2" s="311"/>
      <c r="UGK2" s="311"/>
      <c r="UGL2" s="311"/>
      <c r="UGM2" s="311"/>
      <c r="UGN2" s="311"/>
      <c r="UGO2" s="311"/>
      <c r="UGP2" s="311"/>
      <c r="UGQ2" s="311"/>
      <c r="UGR2" s="311"/>
      <c r="UGS2" s="311"/>
      <c r="UGT2" s="311"/>
      <c r="UGU2" s="311"/>
      <c r="UGV2" s="311"/>
      <c r="UGW2" s="311"/>
      <c r="UGX2" s="311"/>
      <c r="UGY2" s="311"/>
      <c r="UGZ2" s="311"/>
      <c r="UHA2" s="311"/>
      <c r="UHB2" s="311"/>
      <c r="UHC2" s="311"/>
      <c r="UHD2" s="311"/>
      <c r="UHE2" s="311"/>
      <c r="UHF2" s="311"/>
      <c r="UHG2" s="311"/>
      <c r="UHH2" s="311"/>
      <c r="UHI2" s="311"/>
      <c r="UHJ2" s="311"/>
      <c r="UHK2" s="311"/>
      <c r="UHL2" s="311"/>
      <c r="UHM2" s="311"/>
      <c r="UHN2" s="311"/>
      <c r="UHO2" s="311"/>
      <c r="UHP2" s="311"/>
      <c r="UHQ2" s="311"/>
      <c r="UHR2" s="311"/>
      <c r="UHS2" s="311"/>
      <c r="UHT2" s="311"/>
      <c r="UHU2" s="311"/>
      <c r="UHV2" s="311"/>
      <c r="UHW2" s="311"/>
      <c r="UHX2" s="311"/>
      <c r="UHY2" s="311"/>
      <c r="UHZ2" s="311"/>
      <c r="UIA2" s="311"/>
      <c r="UIB2" s="311"/>
      <c r="UIC2" s="311"/>
      <c r="UID2" s="311"/>
      <c r="UIE2" s="311"/>
      <c r="UIF2" s="311"/>
      <c r="UIG2" s="311"/>
      <c r="UIH2" s="311"/>
      <c r="UII2" s="311"/>
      <c r="UIJ2" s="311"/>
      <c r="UIK2" s="311"/>
      <c r="UIL2" s="311"/>
      <c r="UIM2" s="311"/>
      <c r="UIN2" s="311"/>
      <c r="UIO2" s="311"/>
      <c r="UIP2" s="311"/>
      <c r="UIQ2" s="311"/>
      <c r="UIR2" s="311"/>
      <c r="UIS2" s="311"/>
      <c r="UIT2" s="311"/>
      <c r="UIU2" s="311"/>
      <c r="UIV2" s="311"/>
      <c r="UIW2" s="311"/>
      <c r="UIX2" s="311"/>
      <c r="UIY2" s="311"/>
      <c r="UIZ2" s="311"/>
      <c r="UJA2" s="311"/>
      <c r="UJB2" s="311"/>
      <c r="UJC2" s="311"/>
      <c r="UJD2" s="311"/>
      <c r="UJE2" s="311"/>
      <c r="UJF2" s="311"/>
      <c r="UJG2" s="311"/>
      <c r="UJH2" s="311"/>
      <c r="UJI2" s="311"/>
      <c r="UJJ2" s="311"/>
      <c r="UJK2" s="311"/>
      <c r="UJL2" s="311"/>
      <c r="UJM2" s="311"/>
      <c r="UJN2" s="311"/>
      <c r="UJO2" s="311"/>
      <c r="UJP2" s="311"/>
      <c r="UJQ2" s="311"/>
      <c r="UJR2" s="311"/>
      <c r="UJS2" s="311"/>
      <c r="UJT2" s="311"/>
      <c r="UJU2" s="311"/>
      <c r="UJV2" s="311"/>
      <c r="UJW2" s="311"/>
      <c r="UJX2" s="311"/>
      <c r="UJY2" s="311"/>
      <c r="UJZ2" s="311"/>
      <c r="UKA2" s="311"/>
      <c r="UKB2" s="311"/>
      <c r="UKC2" s="311"/>
      <c r="UKD2" s="311"/>
      <c r="UKE2" s="311"/>
      <c r="UKF2" s="311"/>
      <c r="UKG2" s="311"/>
      <c r="UKH2" s="311"/>
      <c r="UKI2" s="311"/>
      <c r="UKJ2" s="311"/>
      <c r="UKK2" s="311"/>
      <c r="UKL2" s="311"/>
      <c r="UKM2" s="311"/>
      <c r="UKN2" s="311"/>
      <c r="UKO2" s="311"/>
      <c r="UKP2" s="311"/>
      <c r="UKQ2" s="311"/>
      <c r="UKR2" s="311"/>
      <c r="UKS2" s="311"/>
      <c r="UKT2" s="311"/>
      <c r="UKU2" s="311"/>
      <c r="UKV2" s="311"/>
      <c r="UKW2" s="311"/>
      <c r="UKX2" s="311"/>
      <c r="UKY2" s="311"/>
      <c r="UKZ2" s="311"/>
      <c r="ULA2" s="311"/>
      <c r="ULB2" s="311"/>
      <c r="ULC2" s="311"/>
      <c r="ULD2" s="311"/>
      <c r="ULE2" s="311"/>
      <c r="ULF2" s="311"/>
      <c r="ULG2" s="311"/>
      <c r="ULH2" s="311"/>
      <c r="ULI2" s="311"/>
      <c r="ULJ2" s="311"/>
      <c r="ULK2" s="311"/>
      <c r="ULL2" s="311"/>
      <c r="ULM2" s="311"/>
      <c r="ULN2" s="311"/>
      <c r="ULO2" s="311"/>
      <c r="ULP2" s="311"/>
      <c r="ULQ2" s="311"/>
      <c r="ULR2" s="311"/>
      <c r="ULS2" s="311"/>
      <c r="ULT2" s="311"/>
      <c r="ULU2" s="311"/>
      <c r="ULV2" s="311"/>
      <c r="ULW2" s="311"/>
      <c r="ULX2" s="311"/>
      <c r="ULY2" s="311"/>
      <c r="ULZ2" s="311"/>
      <c r="UMA2" s="311"/>
      <c r="UMB2" s="311"/>
      <c r="UMC2" s="311"/>
      <c r="UMD2" s="311"/>
      <c r="UME2" s="311"/>
      <c r="UMF2" s="311"/>
      <c r="UMG2" s="311"/>
      <c r="UMH2" s="311"/>
      <c r="UMI2" s="311"/>
      <c r="UMJ2" s="311"/>
      <c r="UMK2" s="311"/>
      <c r="UML2" s="311"/>
      <c r="UMM2" s="311"/>
      <c r="UMN2" s="311"/>
      <c r="UMO2" s="311"/>
      <c r="UMP2" s="311"/>
      <c r="UMQ2" s="311"/>
      <c r="UMR2" s="311"/>
      <c r="UMS2" s="311"/>
      <c r="UMT2" s="311"/>
      <c r="UMU2" s="311"/>
      <c r="UMV2" s="311"/>
      <c r="UMW2" s="311"/>
      <c r="UMX2" s="311"/>
      <c r="UMY2" s="311"/>
      <c r="UMZ2" s="311"/>
      <c r="UNA2" s="311"/>
      <c r="UNB2" s="311"/>
      <c r="UNC2" s="311"/>
      <c r="UND2" s="311"/>
      <c r="UNE2" s="311"/>
      <c r="UNF2" s="311"/>
      <c r="UNG2" s="311"/>
      <c r="UNH2" s="311"/>
      <c r="UNI2" s="311"/>
      <c r="UNJ2" s="311"/>
      <c r="UNK2" s="311"/>
      <c r="UNL2" s="311"/>
      <c r="UNM2" s="311"/>
      <c r="UNN2" s="311"/>
      <c r="UNO2" s="311"/>
      <c r="UNP2" s="311"/>
      <c r="UNQ2" s="311"/>
      <c r="UNR2" s="311"/>
      <c r="UNS2" s="311"/>
      <c r="UNT2" s="311"/>
      <c r="UNU2" s="311"/>
      <c r="UNV2" s="311"/>
      <c r="UNW2" s="311"/>
      <c r="UNX2" s="311"/>
      <c r="UNY2" s="311"/>
      <c r="UNZ2" s="311"/>
      <c r="UOA2" s="311"/>
      <c r="UOB2" s="311"/>
      <c r="UOC2" s="311"/>
      <c r="UOD2" s="311"/>
      <c r="UOE2" s="311"/>
      <c r="UOF2" s="311"/>
      <c r="UOG2" s="311"/>
      <c r="UOH2" s="311"/>
      <c r="UOI2" s="311"/>
      <c r="UOJ2" s="311"/>
      <c r="UOK2" s="311"/>
      <c r="UOL2" s="311"/>
      <c r="UOM2" s="311"/>
      <c r="UON2" s="311"/>
      <c r="UOO2" s="311"/>
      <c r="UOP2" s="311"/>
      <c r="UOQ2" s="311"/>
      <c r="UOR2" s="311"/>
      <c r="UOS2" s="311"/>
      <c r="UOT2" s="311"/>
      <c r="UOU2" s="311"/>
      <c r="UOV2" s="311"/>
      <c r="UOW2" s="311"/>
      <c r="UOX2" s="311"/>
      <c r="UOY2" s="311"/>
      <c r="UOZ2" s="311"/>
      <c r="UPA2" s="311"/>
      <c r="UPB2" s="311"/>
      <c r="UPC2" s="311"/>
      <c r="UPD2" s="311"/>
      <c r="UPE2" s="311"/>
      <c r="UPF2" s="311"/>
      <c r="UPG2" s="311"/>
      <c r="UPH2" s="311"/>
      <c r="UPI2" s="311"/>
      <c r="UPJ2" s="311"/>
      <c r="UPK2" s="311"/>
      <c r="UPL2" s="311"/>
      <c r="UPM2" s="311"/>
      <c r="UPN2" s="311"/>
      <c r="UPO2" s="311"/>
      <c r="UPP2" s="311"/>
      <c r="UPQ2" s="311"/>
      <c r="UPR2" s="311"/>
      <c r="UPS2" s="311"/>
      <c r="UPT2" s="311"/>
      <c r="UPU2" s="311"/>
      <c r="UPV2" s="311"/>
      <c r="UPW2" s="311"/>
      <c r="UPX2" s="311"/>
      <c r="UPY2" s="311"/>
      <c r="UPZ2" s="311"/>
      <c r="UQA2" s="311"/>
      <c r="UQB2" s="311"/>
      <c r="UQC2" s="311"/>
      <c r="UQD2" s="311"/>
      <c r="UQE2" s="311"/>
      <c r="UQF2" s="311"/>
      <c r="UQG2" s="311"/>
      <c r="UQH2" s="311"/>
      <c r="UQI2" s="311"/>
      <c r="UQJ2" s="311"/>
      <c r="UQK2" s="311"/>
      <c r="UQL2" s="311"/>
      <c r="UQM2" s="311"/>
      <c r="UQN2" s="311"/>
      <c r="UQO2" s="311"/>
      <c r="UQP2" s="311"/>
      <c r="UQQ2" s="311"/>
      <c r="UQR2" s="311"/>
      <c r="UQS2" s="311"/>
      <c r="UQT2" s="311"/>
      <c r="UQU2" s="311"/>
      <c r="UQV2" s="311"/>
      <c r="UQW2" s="311"/>
      <c r="UQX2" s="311"/>
      <c r="UQY2" s="311"/>
      <c r="UQZ2" s="311"/>
      <c r="URA2" s="311"/>
      <c r="URB2" s="311"/>
      <c r="URC2" s="311"/>
      <c r="URD2" s="311"/>
      <c r="URE2" s="311"/>
      <c r="URF2" s="311"/>
      <c r="URG2" s="311"/>
      <c r="URH2" s="311"/>
      <c r="URI2" s="311"/>
      <c r="URJ2" s="311"/>
      <c r="URK2" s="311"/>
      <c r="URL2" s="311"/>
      <c r="URM2" s="311"/>
      <c r="URN2" s="311"/>
      <c r="URO2" s="311"/>
      <c r="URP2" s="311"/>
      <c r="URQ2" s="311"/>
      <c r="URR2" s="311"/>
      <c r="URS2" s="311"/>
      <c r="URT2" s="311"/>
      <c r="URU2" s="311"/>
      <c r="URV2" s="311"/>
      <c r="URW2" s="311"/>
      <c r="URX2" s="311"/>
      <c r="URY2" s="311"/>
      <c r="URZ2" s="311"/>
      <c r="USA2" s="311"/>
      <c r="USB2" s="311"/>
      <c r="USC2" s="311"/>
      <c r="USD2" s="311"/>
      <c r="USE2" s="311"/>
      <c r="USF2" s="311"/>
      <c r="USG2" s="311"/>
      <c r="USH2" s="311"/>
      <c r="USI2" s="311"/>
      <c r="USJ2" s="311"/>
      <c r="USK2" s="311"/>
      <c r="USL2" s="311"/>
      <c r="USM2" s="311"/>
      <c r="USN2" s="311"/>
      <c r="USO2" s="311"/>
      <c r="USP2" s="311"/>
      <c r="USQ2" s="311"/>
      <c r="USR2" s="311"/>
      <c r="USS2" s="311"/>
      <c r="UST2" s="311"/>
      <c r="USU2" s="311"/>
      <c r="USV2" s="311"/>
      <c r="USW2" s="311"/>
      <c r="USX2" s="311"/>
      <c r="USY2" s="311"/>
      <c r="USZ2" s="311"/>
      <c r="UTA2" s="311"/>
      <c r="UTB2" s="311"/>
      <c r="UTC2" s="311"/>
      <c r="UTD2" s="311"/>
      <c r="UTE2" s="311"/>
      <c r="UTF2" s="311"/>
      <c r="UTG2" s="311"/>
      <c r="UTH2" s="311"/>
      <c r="UTI2" s="311"/>
      <c r="UTJ2" s="311"/>
      <c r="UTK2" s="311"/>
      <c r="UTL2" s="311"/>
      <c r="UTM2" s="311"/>
      <c r="UTN2" s="311"/>
      <c r="UTO2" s="311"/>
      <c r="UTP2" s="311"/>
      <c r="UTQ2" s="311"/>
      <c r="UTR2" s="311"/>
      <c r="UTS2" s="311"/>
      <c r="UTT2" s="311"/>
      <c r="UTU2" s="311"/>
      <c r="UTV2" s="311"/>
      <c r="UTW2" s="311"/>
      <c r="UTX2" s="311"/>
      <c r="UTY2" s="311"/>
      <c r="UTZ2" s="311"/>
      <c r="UUA2" s="311"/>
      <c r="UUB2" s="311"/>
      <c r="UUC2" s="311"/>
      <c r="UUD2" s="311"/>
      <c r="UUE2" s="311"/>
      <c r="UUF2" s="311"/>
      <c r="UUG2" s="311"/>
      <c r="UUH2" s="311"/>
      <c r="UUI2" s="311"/>
      <c r="UUJ2" s="311"/>
      <c r="UUK2" s="311"/>
      <c r="UUL2" s="311"/>
      <c r="UUM2" s="311"/>
      <c r="UUN2" s="311"/>
      <c r="UUO2" s="311"/>
      <c r="UUP2" s="311"/>
      <c r="UUQ2" s="311"/>
      <c r="UUR2" s="311"/>
      <c r="UUS2" s="311"/>
      <c r="UUT2" s="311"/>
      <c r="UUU2" s="311"/>
      <c r="UUV2" s="311"/>
      <c r="UUW2" s="311"/>
      <c r="UUX2" s="311"/>
      <c r="UUY2" s="311"/>
      <c r="UUZ2" s="311"/>
      <c r="UVA2" s="311"/>
      <c r="UVB2" s="311"/>
      <c r="UVC2" s="311"/>
      <c r="UVD2" s="311"/>
      <c r="UVE2" s="311"/>
      <c r="UVF2" s="311"/>
      <c r="UVG2" s="311"/>
      <c r="UVH2" s="311"/>
      <c r="UVI2" s="311"/>
      <c r="UVJ2" s="311"/>
      <c r="UVK2" s="311"/>
      <c r="UVL2" s="311"/>
      <c r="UVM2" s="311"/>
      <c r="UVN2" s="311"/>
      <c r="UVO2" s="311"/>
      <c r="UVP2" s="311"/>
      <c r="UVQ2" s="311"/>
      <c r="UVR2" s="311"/>
      <c r="UVS2" s="311"/>
      <c r="UVT2" s="311"/>
      <c r="UVU2" s="311"/>
      <c r="UVV2" s="311"/>
      <c r="UVW2" s="311"/>
      <c r="UVX2" s="311"/>
      <c r="UVY2" s="311"/>
      <c r="UVZ2" s="311"/>
      <c r="UWA2" s="311"/>
      <c r="UWB2" s="311"/>
      <c r="UWC2" s="311"/>
      <c r="UWD2" s="311"/>
      <c r="UWE2" s="311"/>
      <c r="UWF2" s="311"/>
      <c r="UWG2" s="311"/>
      <c r="UWH2" s="311"/>
      <c r="UWI2" s="311"/>
      <c r="UWJ2" s="311"/>
      <c r="UWK2" s="311"/>
      <c r="UWL2" s="311"/>
      <c r="UWM2" s="311"/>
      <c r="UWN2" s="311"/>
      <c r="UWO2" s="311"/>
      <c r="UWP2" s="311"/>
      <c r="UWQ2" s="311"/>
      <c r="UWR2" s="311"/>
      <c r="UWS2" s="311"/>
      <c r="UWT2" s="311"/>
      <c r="UWU2" s="311"/>
      <c r="UWV2" s="311"/>
      <c r="UWW2" s="311"/>
      <c r="UWX2" s="311"/>
      <c r="UWY2" s="311"/>
      <c r="UWZ2" s="311"/>
      <c r="UXA2" s="311"/>
      <c r="UXB2" s="311"/>
      <c r="UXC2" s="311"/>
      <c r="UXD2" s="311"/>
      <c r="UXE2" s="311"/>
      <c r="UXF2" s="311"/>
      <c r="UXG2" s="311"/>
      <c r="UXH2" s="311"/>
      <c r="UXI2" s="311"/>
      <c r="UXJ2" s="311"/>
      <c r="UXK2" s="311"/>
      <c r="UXL2" s="311"/>
      <c r="UXM2" s="311"/>
      <c r="UXN2" s="311"/>
      <c r="UXO2" s="311"/>
      <c r="UXP2" s="311"/>
      <c r="UXQ2" s="311"/>
      <c r="UXR2" s="311"/>
      <c r="UXS2" s="311"/>
      <c r="UXT2" s="311"/>
      <c r="UXU2" s="311"/>
      <c r="UXV2" s="311"/>
      <c r="UXW2" s="311"/>
      <c r="UXX2" s="311"/>
      <c r="UXY2" s="311"/>
      <c r="UXZ2" s="311"/>
      <c r="UYA2" s="311"/>
      <c r="UYB2" s="311"/>
      <c r="UYC2" s="311"/>
      <c r="UYD2" s="311"/>
      <c r="UYE2" s="311"/>
      <c r="UYF2" s="311"/>
      <c r="UYG2" s="311"/>
      <c r="UYH2" s="311"/>
      <c r="UYI2" s="311"/>
      <c r="UYJ2" s="311"/>
      <c r="UYK2" s="311"/>
      <c r="UYL2" s="311"/>
      <c r="UYM2" s="311"/>
      <c r="UYN2" s="311"/>
      <c r="UYO2" s="311"/>
      <c r="UYP2" s="311"/>
      <c r="UYQ2" s="311"/>
      <c r="UYR2" s="311"/>
      <c r="UYS2" s="311"/>
      <c r="UYT2" s="311"/>
      <c r="UYU2" s="311"/>
      <c r="UYV2" s="311"/>
      <c r="UYW2" s="311"/>
      <c r="UYX2" s="311"/>
      <c r="UYY2" s="311"/>
      <c r="UYZ2" s="311"/>
      <c r="UZA2" s="311"/>
      <c r="UZB2" s="311"/>
      <c r="UZC2" s="311"/>
      <c r="UZD2" s="311"/>
      <c r="UZE2" s="311"/>
      <c r="UZF2" s="311"/>
      <c r="UZG2" s="311"/>
      <c r="UZH2" s="311"/>
      <c r="UZI2" s="311"/>
      <c r="UZJ2" s="311"/>
      <c r="UZK2" s="311"/>
      <c r="UZL2" s="311"/>
      <c r="UZM2" s="311"/>
      <c r="UZN2" s="311"/>
      <c r="UZO2" s="311"/>
      <c r="UZP2" s="311"/>
      <c r="UZQ2" s="311"/>
      <c r="UZR2" s="311"/>
      <c r="UZS2" s="311"/>
      <c r="UZT2" s="311"/>
      <c r="UZU2" s="311"/>
      <c r="UZV2" s="311"/>
      <c r="UZW2" s="311"/>
      <c r="UZX2" s="311"/>
      <c r="UZY2" s="311"/>
      <c r="UZZ2" s="311"/>
      <c r="VAA2" s="311"/>
      <c r="VAB2" s="311"/>
      <c r="VAC2" s="311"/>
      <c r="VAD2" s="311"/>
      <c r="VAE2" s="311"/>
      <c r="VAF2" s="311"/>
      <c r="VAG2" s="311"/>
      <c r="VAH2" s="311"/>
      <c r="VAI2" s="311"/>
      <c r="VAJ2" s="311"/>
      <c r="VAK2" s="311"/>
      <c r="VAL2" s="311"/>
      <c r="VAM2" s="311"/>
      <c r="VAN2" s="311"/>
      <c r="VAO2" s="311"/>
      <c r="VAP2" s="311"/>
      <c r="VAQ2" s="311"/>
      <c r="VAR2" s="311"/>
      <c r="VAS2" s="311"/>
      <c r="VAT2" s="311"/>
      <c r="VAU2" s="311"/>
      <c r="VAV2" s="311"/>
      <c r="VAW2" s="311"/>
      <c r="VAX2" s="311"/>
      <c r="VAY2" s="311"/>
      <c r="VAZ2" s="311"/>
      <c r="VBA2" s="311"/>
      <c r="VBB2" s="311"/>
      <c r="VBC2" s="311"/>
      <c r="VBD2" s="311"/>
      <c r="VBE2" s="311"/>
      <c r="VBF2" s="311"/>
      <c r="VBG2" s="311"/>
      <c r="VBH2" s="311"/>
      <c r="VBI2" s="311"/>
      <c r="VBJ2" s="311"/>
      <c r="VBK2" s="311"/>
      <c r="VBL2" s="311"/>
      <c r="VBM2" s="311"/>
      <c r="VBN2" s="311"/>
      <c r="VBO2" s="311"/>
      <c r="VBP2" s="311"/>
      <c r="VBQ2" s="311"/>
      <c r="VBR2" s="311"/>
      <c r="VBS2" s="311"/>
      <c r="VBT2" s="311"/>
      <c r="VBU2" s="311"/>
      <c r="VBV2" s="311"/>
      <c r="VBW2" s="311"/>
      <c r="VBX2" s="311"/>
      <c r="VBY2" s="311"/>
      <c r="VBZ2" s="311"/>
      <c r="VCA2" s="311"/>
      <c r="VCB2" s="311"/>
      <c r="VCC2" s="311"/>
      <c r="VCD2" s="311"/>
      <c r="VCE2" s="311"/>
      <c r="VCF2" s="311"/>
      <c r="VCG2" s="311"/>
      <c r="VCH2" s="311"/>
      <c r="VCI2" s="311"/>
      <c r="VCJ2" s="311"/>
      <c r="VCK2" s="311"/>
      <c r="VCL2" s="311"/>
      <c r="VCM2" s="311"/>
      <c r="VCN2" s="311"/>
      <c r="VCO2" s="311"/>
      <c r="VCP2" s="311"/>
      <c r="VCQ2" s="311"/>
      <c r="VCR2" s="311"/>
      <c r="VCS2" s="311"/>
      <c r="VCT2" s="311"/>
      <c r="VCU2" s="311"/>
      <c r="VCV2" s="311"/>
      <c r="VCW2" s="311"/>
      <c r="VCX2" s="311"/>
      <c r="VCY2" s="311"/>
      <c r="VCZ2" s="311"/>
      <c r="VDA2" s="311"/>
      <c r="VDB2" s="311"/>
      <c r="VDC2" s="311"/>
      <c r="VDD2" s="311"/>
      <c r="VDE2" s="311"/>
      <c r="VDF2" s="311"/>
      <c r="VDG2" s="311"/>
      <c r="VDH2" s="311"/>
      <c r="VDI2" s="311"/>
      <c r="VDJ2" s="311"/>
      <c r="VDK2" s="311"/>
      <c r="VDL2" s="311"/>
      <c r="VDM2" s="311"/>
      <c r="VDN2" s="311"/>
      <c r="VDO2" s="311"/>
      <c r="VDP2" s="311"/>
      <c r="VDQ2" s="311"/>
      <c r="VDR2" s="311"/>
      <c r="VDS2" s="311"/>
      <c r="VDT2" s="311"/>
      <c r="VDU2" s="311"/>
      <c r="VDV2" s="311"/>
      <c r="VDW2" s="311"/>
      <c r="VDX2" s="311"/>
      <c r="VDY2" s="311"/>
      <c r="VDZ2" s="311"/>
      <c r="VEA2" s="311"/>
      <c r="VEB2" s="311"/>
      <c r="VEC2" s="311"/>
      <c r="VED2" s="311"/>
      <c r="VEE2" s="311"/>
      <c r="VEF2" s="311"/>
      <c r="VEG2" s="311"/>
      <c r="VEH2" s="311"/>
      <c r="VEI2" s="311"/>
      <c r="VEJ2" s="311"/>
      <c r="VEK2" s="311"/>
      <c r="VEL2" s="311"/>
      <c r="VEM2" s="311"/>
      <c r="VEN2" s="311"/>
      <c r="VEO2" s="311"/>
      <c r="VEP2" s="311"/>
      <c r="VEQ2" s="311"/>
      <c r="VER2" s="311"/>
      <c r="VES2" s="311"/>
      <c r="VET2" s="311"/>
      <c r="VEU2" s="311"/>
      <c r="VEV2" s="311"/>
      <c r="VEW2" s="311"/>
      <c r="VEX2" s="311"/>
      <c r="VEY2" s="311"/>
      <c r="VEZ2" s="311"/>
      <c r="VFA2" s="311"/>
      <c r="VFB2" s="311"/>
      <c r="VFC2" s="311"/>
      <c r="VFD2" s="311"/>
      <c r="VFE2" s="311"/>
      <c r="VFF2" s="311"/>
      <c r="VFG2" s="311"/>
      <c r="VFH2" s="311"/>
      <c r="VFI2" s="311"/>
      <c r="VFJ2" s="311"/>
      <c r="VFK2" s="311"/>
      <c r="VFL2" s="311"/>
      <c r="VFM2" s="311"/>
      <c r="VFN2" s="311"/>
      <c r="VFO2" s="311"/>
      <c r="VFP2" s="311"/>
      <c r="VFQ2" s="311"/>
      <c r="VFR2" s="311"/>
      <c r="VFS2" s="311"/>
      <c r="VFT2" s="311"/>
      <c r="VFU2" s="311"/>
      <c r="VFV2" s="311"/>
      <c r="VFW2" s="311"/>
      <c r="VFX2" s="311"/>
      <c r="VFY2" s="311"/>
      <c r="VFZ2" s="311"/>
      <c r="VGA2" s="311"/>
      <c r="VGB2" s="311"/>
      <c r="VGC2" s="311"/>
      <c r="VGD2" s="311"/>
      <c r="VGE2" s="311"/>
      <c r="VGF2" s="311"/>
      <c r="VGG2" s="311"/>
      <c r="VGH2" s="311"/>
      <c r="VGI2" s="311"/>
      <c r="VGJ2" s="311"/>
      <c r="VGK2" s="311"/>
      <c r="VGL2" s="311"/>
      <c r="VGM2" s="311"/>
      <c r="VGN2" s="311"/>
      <c r="VGO2" s="311"/>
      <c r="VGP2" s="311"/>
      <c r="VGQ2" s="311"/>
      <c r="VGR2" s="311"/>
      <c r="VGS2" s="311"/>
      <c r="VGT2" s="311"/>
      <c r="VGU2" s="311"/>
      <c r="VGV2" s="311"/>
      <c r="VGW2" s="311"/>
      <c r="VGX2" s="311"/>
      <c r="VGY2" s="311"/>
      <c r="VGZ2" s="311"/>
      <c r="VHA2" s="311"/>
      <c r="VHB2" s="311"/>
      <c r="VHC2" s="311"/>
      <c r="VHD2" s="311"/>
      <c r="VHE2" s="311"/>
      <c r="VHF2" s="311"/>
      <c r="VHG2" s="311"/>
      <c r="VHH2" s="311"/>
      <c r="VHI2" s="311"/>
      <c r="VHJ2" s="311"/>
      <c r="VHK2" s="311"/>
      <c r="VHL2" s="311"/>
      <c r="VHM2" s="311"/>
      <c r="VHN2" s="311"/>
      <c r="VHO2" s="311"/>
      <c r="VHP2" s="311"/>
      <c r="VHQ2" s="311"/>
      <c r="VHR2" s="311"/>
      <c r="VHS2" s="311"/>
      <c r="VHT2" s="311"/>
      <c r="VHU2" s="311"/>
      <c r="VHV2" s="311"/>
      <c r="VHW2" s="311"/>
      <c r="VHX2" s="311"/>
      <c r="VHY2" s="311"/>
      <c r="VHZ2" s="311"/>
      <c r="VIA2" s="311"/>
      <c r="VIB2" s="311"/>
      <c r="VIC2" s="311"/>
      <c r="VID2" s="311"/>
      <c r="VIE2" s="311"/>
      <c r="VIF2" s="311"/>
      <c r="VIG2" s="311"/>
      <c r="VIH2" s="311"/>
      <c r="VII2" s="311"/>
      <c r="VIJ2" s="311"/>
      <c r="VIK2" s="311"/>
      <c r="VIL2" s="311"/>
      <c r="VIM2" s="311"/>
      <c r="VIN2" s="311"/>
      <c r="VIO2" s="311"/>
      <c r="VIP2" s="311"/>
      <c r="VIQ2" s="311"/>
      <c r="VIR2" s="311"/>
      <c r="VIS2" s="311"/>
      <c r="VIT2" s="311"/>
      <c r="VIU2" s="311"/>
      <c r="VIV2" s="311"/>
      <c r="VIW2" s="311"/>
      <c r="VIX2" s="311"/>
      <c r="VIY2" s="311"/>
      <c r="VIZ2" s="311"/>
      <c r="VJA2" s="311"/>
      <c r="VJB2" s="311"/>
      <c r="VJC2" s="311"/>
      <c r="VJD2" s="311"/>
      <c r="VJE2" s="311"/>
      <c r="VJF2" s="311"/>
      <c r="VJG2" s="311"/>
      <c r="VJH2" s="311"/>
      <c r="VJI2" s="311"/>
      <c r="VJJ2" s="311"/>
      <c r="VJK2" s="311"/>
      <c r="VJL2" s="311"/>
      <c r="VJM2" s="311"/>
      <c r="VJN2" s="311"/>
      <c r="VJO2" s="311"/>
      <c r="VJP2" s="311"/>
      <c r="VJQ2" s="311"/>
      <c r="VJR2" s="311"/>
      <c r="VJS2" s="311"/>
      <c r="VJT2" s="311"/>
      <c r="VJU2" s="311"/>
      <c r="VJV2" s="311"/>
      <c r="VJW2" s="311"/>
      <c r="VJX2" s="311"/>
      <c r="VJY2" s="311"/>
      <c r="VJZ2" s="311"/>
      <c r="VKA2" s="311"/>
      <c r="VKB2" s="311"/>
      <c r="VKC2" s="311"/>
      <c r="VKD2" s="311"/>
      <c r="VKE2" s="311"/>
      <c r="VKF2" s="311"/>
      <c r="VKG2" s="311"/>
      <c r="VKH2" s="311"/>
      <c r="VKI2" s="311"/>
      <c r="VKJ2" s="311"/>
      <c r="VKK2" s="311"/>
      <c r="VKL2" s="311"/>
      <c r="VKM2" s="311"/>
      <c r="VKN2" s="311"/>
      <c r="VKO2" s="311"/>
      <c r="VKP2" s="311"/>
      <c r="VKQ2" s="311"/>
      <c r="VKR2" s="311"/>
      <c r="VKS2" s="311"/>
      <c r="VKT2" s="311"/>
      <c r="VKU2" s="311"/>
      <c r="VKV2" s="311"/>
      <c r="VKW2" s="311"/>
      <c r="VKX2" s="311"/>
      <c r="VKY2" s="311"/>
      <c r="VKZ2" s="311"/>
      <c r="VLA2" s="311"/>
      <c r="VLB2" s="311"/>
      <c r="VLC2" s="311"/>
      <c r="VLD2" s="311"/>
      <c r="VLE2" s="311"/>
      <c r="VLF2" s="311"/>
      <c r="VLG2" s="311"/>
      <c r="VLH2" s="311"/>
      <c r="VLI2" s="311"/>
      <c r="VLJ2" s="311"/>
      <c r="VLK2" s="311"/>
      <c r="VLL2" s="311"/>
      <c r="VLM2" s="311"/>
      <c r="VLN2" s="311"/>
      <c r="VLO2" s="311"/>
      <c r="VLP2" s="311"/>
      <c r="VLQ2" s="311"/>
      <c r="VLR2" s="311"/>
      <c r="VLS2" s="311"/>
      <c r="VLT2" s="311"/>
      <c r="VLU2" s="311"/>
      <c r="VLV2" s="311"/>
      <c r="VLW2" s="311"/>
      <c r="VLX2" s="311"/>
      <c r="VLY2" s="311"/>
      <c r="VLZ2" s="311"/>
      <c r="VMA2" s="311"/>
      <c r="VMB2" s="311"/>
      <c r="VMC2" s="311"/>
      <c r="VMD2" s="311"/>
      <c r="VME2" s="311"/>
      <c r="VMF2" s="311"/>
      <c r="VMG2" s="311"/>
      <c r="VMH2" s="311"/>
      <c r="VMI2" s="311"/>
      <c r="VMJ2" s="311"/>
      <c r="VMK2" s="311"/>
      <c r="VML2" s="311"/>
      <c r="VMM2" s="311"/>
      <c r="VMN2" s="311"/>
      <c r="VMO2" s="311"/>
      <c r="VMP2" s="311"/>
      <c r="VMQ2" s="311"/>
      <c r="VMR2" s="311"/>
      <c r="VMS2" s="311"/>
      <c r="VMT2" s="311"/>
      <c r="VMU2" s="311"/>
      <c r="VMV2" s="311"/>
      <c r="VMW2" s="311"/>
      <c r="VMX2" s="311"/>
      <c r="VMY2" s="311"/>
      <c r="VMZ2" s="311"/>
      <c r="VNA2" s="311"/>
      <c r="VNB2" s="311"/>
      <c r="VNC2" s="311"/>
      <c r="VND2" s="311"/>
      <c r="VNE2" s="311"/>
      <c r="VNF2" s="311"/>
      <c r="VNG2" s="311"/>
      <c r="VNH2" s="311"/>
      <c r="VNI2" s="311"/>
      <c r="VNJ2" s="311"/>
      <c r="VNK2" s="311"/>
      <c r="VNL2" s="311"/>
      <c r="VNM2" s="311"/>
      <c r="VNN2" s="311"/>
      <c r="VNO2" s="311"/>
      <c r="VNP2" s="311"/>
      <c r="VNQ2" s="311"/>
      <c r="VNR2" s="311"/>
      <c r="VNS2" s="311"/>
      <c r="VNT2" s="311"/>
      <c r="VNU2" s="311"/>
      <c r="VNV2" s="311"/>
      <c r="VNW2" s="311"/>
      <c r="VNX2" s="311"/>
      <c r="VNY2" s="311"/>
      <c r="VNZ2" s="311"/>
      <c r="VOA2" s="311"/>
      <c r="VOB2" s="311"/>
      <c r="VOC2" s="311"/>
      <c r="VOD2" s="311"/>
      <c r="VOE2" s="311"/>
      <c r="VOF2" s="311"/>
      <c r="VOG2" s="311"/>
      <c r="VOH2" s="311"/>
      <c r="VOI2" s="311"/>
      <c r="VOJ2" s="311"/>
      <c r="VOK2" s="311"/>
      <c r="VOL2" s="311"/>
      <c r="VOM2" s="311"/>
      <c r="VON2" s="311"/>
      <c r="VOO2" s="311"/>
      <c r="VOP2" s="311"/>
      <c r="VOQ2" s="311"/>
      <c r="VOR2" s="311"/>
      <c r="VOS2" s="311"/>
      <c r="VOT2" s="311"/>
      <c r="VOU2" s="311"/>
      <c r="VOV2" s="311"/>
      <c r="VOW2" s="311"/>
      <c r="VOX2" s="311"/>
      <c r="VOY2" s="311"/>
      <c r="VOZ2" s="311"/>
      <c r="VPA2" s="311"/>
      <c r="VPB2" s="311"/>
      <c r="VPC2" s="311"/>
      <c r="VPD2" s="311"/>
      <c r="VPE2" s="311"/>
      <c r="VPF2" s="311"/>
      <c r="VPG2" s="311"/>
      <c r="VPH2" s="311"/>
      <c r="VPI2" s="311"/>
      <c r="VPJ2" s="311"/>
      <c r="VPK2" s="311"/>
      <c r="VPL2" s="311"/>
      <c r="VPM2" s="311"/>
      <c r="VPN2" s="311"/>
      <c r="VPO2" s="311"/>
      <c r="VPP2" s="311"/>
      <c r="VPQ2" s="311"/>
      <c r="VPR2" s="311"/>
      <c r="VPS2" s="311"/>
      <c r="VPT2" s="311"/>
      <c r="VPU2" s="311"/>
      <c r="VPV2" s="311"/>
      <c r="VPW2" s="311"/>
      <c r="VPX2" s="311"/>
      <c r="VPY2" s="311"/>
      <c r="VPZ2" s="311"/>
      <c r="VQA2" s="311"/>
      <c r="VQB2" s="311"/>
      <c r="VQC2" s="311"/>
      <c r="VQD2" s="311"/>
      <c r="VQE2" s="311"/>
      <c r="VQF2" s="311"/>
      <c r="VQG2" s="311"/>
      <c r="VQH2" s="311"/>
      <c r="VQI2" s="311"/>
      <c r="VQJ2" s="311"/>
      <c r="VQK2" s="311"/>
      <c r="VQL2" s="311"/>
      <c r="VQM2" s="311"/>
      <c r="VQN2" s="311"/>
      <c r="VQO2" s="311"/>
      <c r="VQP2" s="311"/>
      <c r="VQQ2" s="311"/>
      <c r="VQR2" s="311"/>
      <c r="VQS2" s="311"/>
      <c r="VQT2" s="311"/>
      <c r="VQU2" s="311"/>
      <c r="VQV2" s="311"/>
      <c r="VQW2" s="311"/>
      <c r="VQX2" s="311"/>
      <c r="VQY2" s="311"/>
      <c r="VQZ2" s="311"/>
      <c r="VRA2" s="311"/>
      <c r="VRB2" s="311"/>
      <c r="VRC2" s="311"/>
      <c r="VRD2" s="311"/>
      <c r="VRE2" s="311"/>
      <c r="VRF2" s="311"/>
      <c r="VRG2" s="311"/>
      <c r="VRH2" s="311"/>
      <c r="VRI2" s="311"/>
      <c r="VRJ2" s="311"/>
      <c r="VRK2" s="311"/>
      <c r="VRL2" s="311"/>
      <c r="VRM2" s="311"/>
      <c r="VRN2" s="311"/>
      <c r="VRO2" s="311"/>
      <c r="VRP2" s="311"/>
      <c r="VRQ2" s="311"/>
      <c r="VRR2" s="311"/>
      <c r="VRS2" s="311"/>
      <c r="VRT2" s="311"/>
      <c r="VRU2" s="311"/>
      <c r="VRV2" s="311"/>
      <c r="VRW2" s="311"/>
      <c r="VRX2" s="311"/>
      <c r="VRY2" s="311"/>
      <c r="VRZ2" s="311"/>
      <c r="VSA2" s="311"/>
      <c r="VSB2" s="311"/>
      <c r="VSC2" s="311"/>
      <c r="VSD2" s="311"/>
      <c r="VSE2" s="311"/>
      <c r="VSF2" s="311"/>
      <c r="VSG2" s="311"/>
      <c r="VSH2" s="311"/>
      <c r="VSI2" s="311"/>
      <c r="VSJ2" s="311"/>
      <c r="VSK2" s="311"/>
      <c r="VSL2" s="311"/>
      <c r="VSM2" s="311"/>
      <c r="VSN2" s="311"/>
      <c r="VSO2" s="311"/>
      <c r="VSP2" s="311"/>
      <c r="VSQ2" s="311"/>
      <c r="VSR2" s="311"/>
      <c r="VSS2" s="311"/>
      <c r="VST2" s="311"/>
      <c r="VSU2" s="311"/>
      <c r="VSV2" s="311"/>
      <c r="VSW2" s="311"/>
      <c r="VSX2" s="311"/>
      <c r="VSY2" s="311"/>
      <c r="VSZ2" s="311"/>
      <c r="VTA2" s="311"/>
      <c r="VTB2" s="311"/>
      <c r="VTC2" s="311"/>
      <c r="VTD2" s="311"/>
      <c r="VTE2" s="311"/>
      <c r="VTF2" s="311"/>
      <c r="VTG2" s="311"/>
      <c r="VTH2" s="311"/>
      <c r="VTI2" s="311"/>
      <c r="VTJ2" s="311"/>
      <c r="VTK2" s="311"/>
      <c r="VTL2" s="311"/>
      <c r="VTM2" s="311"/>
      <c r="VTN2" s="311"/>
      <c r="VTO2" s="311"/>
      <c r="VTP2" s="311"/>
      <c r="VTQ2" s="311"/>
      <c r="VTR2" s="311"/>
      <c r="VTS2" s="311"/>
      <c r="VTT2" s="311"/>
      <c r="VTU2" s="311"/>
      <c r="VTV2" s="311"/>
      <c r="VTW2" s="311"/>
      <c r="VTX2" s="311"/>
      <c r="VTY2" s="311"/>
      <c r="VTZ2" s="311"/>
      <c r="VUA2" s="311"/>
      <c r="VUB2" s="311"/>
      <c r="VUC2" s="311"/>
      <c r="VUD2" s="311"/>
      <c r="VUE2" s="311"/>
      <c r="VUF2" s="311"/>
      <c r="VUG2" s="311"/>
      <c r="VUH2" s="311"/>
      <c r="VUI2" s="311"/>
      <c r="VUJ2" s="311"/>
      <c r="VUK2" s="311"/>
      <c r="VUL2" s="311"/>
      <c r="VUM2" s="311"/>
      <c r="VUN2" s="311"/>
      <c r="VUO2" s="311"/>
      <c r="VUP2" s="311"/>
      <c r="VUQ2" s="311"/>
      <c r="VUR2" s="311"/>
      <c r="VUS2" s="311"/>
      <c r="VUT2" s="311"/>
      <c r="VUU2" s="311"/>
      <c r="VUV2" s="311"/>
      <c r="VUW2" s="311"/>
      <c r="VUX2" s="311"/>
      <c r="VUY2" s="311"/>
      <c r="VUZ2" s="311"/>
      <c r="VVA2" s="311"/>
      <c r="VVB2" s="311"/>
      <c r="VVC2" s="311"/>
      <c r="VVD2" s="311"/>
      <c r="VVE2" s="311"/>
      <c r="VVF2" s="311"/>
      <c r="VVG2" s="311"/>
      <c r="VVH2" s="311"/>
      <c r="VVI2" s="311"/>
      <c r="VVJ2" s="311"/>
      <c r="VVK2" s="311"/>
      <c r="VVL2" s="311"/>
      <c r="VVM2" s="311"/>
      <c r="VVN2" s="311"/>
      <c r="VVO2" s="311"/>
      <c r="VVP2" s="311"/>
      <c r="VVQ2" s="311"/>
      <c r="VVR2" s="311"/>
      <c r="VVS2" s="311"/>
      <c r="VVT2" s="311"/>
      <c r="VVU2" s="311"/>
      <c r="VVV2" s="311"/>
      <c r="VVW2" s="311"/>
      <c r="VVX2" s="311"/>
      <c r="VVY2" s="311"/>
      <c r="VVZ2" s="311"/>
      <c r="VWA2" s="311"/>
      <c r="VWB2" s="311"/>
      <c r="VWC2" s="311"/>
      <c r="VWD2" s="311"/>
      <c r="VWE2" s="311"/>
      <c r="VWF2" s="311"/>
      <c r="VWG2" s="311"/>
      <c r="VWH2" s="311"/>
      <c r="VWI2" s="311"/>
      <c r="VWJ2" s="311"/>
      <c r="VWK2" s="311"/>
      <c r="VWL2" s="311"/>
      <c r="VWM2" s="311"/>
      <c r="VWN2" s="311"/>
      <c r="VWO2" s="311"/>
      <c r="VWP2" s="311"/>
      <c r="VWQ2" s="311"/>
      <c r="VWR2" s="311"/>
      <c r="VWS2" s="311"/>
      <c r="VWT2" s="311"/>
      <c r="VWU2" s="311"/>
      <c r="VWV2" s="311"/>
      <c r="VWW2" s="311"/>
      <c r="VWX2" s="311"/>
      <c r="VWY2" s="311"/>
      <c r="VWZ2" s="311"/>
      <c r="VXA2" s="311"/>
      <c r="VXB2" s="311"/>
      <c r="VXC2" s="311"/>
      <c r="VXD2" s="311"/>
      <c r="VXE2" s="311"/>
      <c r="VXF2" s="311"/>
      <c r="VXG2" s="311"/>
      <c r="VXH2" s="311"/>
      <c r="VXI2" s="311"/>
      <c r="VXJ2" s="311"/>
      <c r="VXK2" s="311"/>
      <c r="VXL2" s="311"/>
      <c r="VXM2" s="311"/>
      <c r="VXN2" s="311"/>
      <c r="VXO2" s="311"/>
      <c r="VXP2" s="311"/>
      <c r="VXQ2" s="311"/>
      <c r="VXR2" s="311"/>
      <c r="VXS2" s="311"/>
      <c r="VXT2" s="311"/>
      <c r="VXU2" s="311"/>
      <c r="VXV2" s="311"/>
      <c r="VXW2" s="311"/>
      <c r="VXX2" s="311"/>
      <c r="VXY2" s="311"/>
      <c r="VXZ2" s="311"/>
      <c r="VYA2" s="311"/>
      <c r="VYB2" s="311"/>
      <c r="VYC2" s="311"/>
      <c r="VYD2" s="311"/>
      <c r="VYE2" s="311"/>
      <c r="VYF2" s="311"/>
      <c r="VYG2" s="311"/>
      <c r="VYH2" s="311"/>
      <c r="VYI2" s="311"/>
      <c r="VYJ2" s="311"/>
      <c r="VYK2" s="311"/>
      <c r="VYL2" s="311"/>
      <c r="VYM2" s="311"/>
      <c r="VYN2" s="311"/>
      <c r="VYO2" s="311"/>
      <c r="VYP2" s="311"/>
      <c r="VYQ2" s="311"/>
      <c r="VYR2" s="311"/>
      <c r="VYS2" s="311"/>
      <c r="VYT2" s="311"/>
      <c r="VYU2" s="311"/>
      <c r="VYV2" s="311"/>
      <c r="VYW2" s="311"/>
      <c r="VYX2" s="311"/>
      <c r="VYY2" s="311"/>
      <c r="VYZ2" s="311"/>
      <c r="VZA2" s="311"/>
      <c r="VZB2" s="311"/>
      <c r="VZC2" s="311"/>
      <c r="VZD2" s="311"/>
      <c r="VZE2" s="311"/>
      <c r="VZF2" s="311"/>
      <c r="VZG2" s="311"/>
      <c r="VZH2" s="311"/>
      <c r="VZI2" s="311"/>
      <c r="VZJ2" s="311"/>
      <c r="VZK2" s="311"/>
      <c r="VZL2" s="311"/>
      <c r="VZM2" s="311"/>
      <c r="VZN2" s="311"/>
      <c r="VZO2" s="311"/>
      <c r="VZP2" s="311"/>
      <c r="VZQ2" s="311"/>
      <c r="VZR2" s="311"/>
      <c r="VZS2" s="311"/>
      <c r="VZT2" s="311"/>
      <c r="VZU2" s="311"/>
      <c r="VZV2" s="311"/>
      <c r="VZW2" s="311"/>
      <c r="VZX2" s="311"/>
      <c r="VZY2" s="311"/>
      <c r="VZZ2" s="311"/>
      <c r="WAA2" s="311"/>
      <c r="WAB2" s="311"/>
      <c r="WAC2" s="311"/>
      <c r="WAD2" s="311"/>
      <c r="WAE2" s="311"/>
      <c r="WAF2" s="311"/>
      <c r="WAG2" s="311"/>
      <c r="WAH2" s="311"/>
      <c r="WAI2" s="311"/>
      <c r="WAJ2" s="311"/>
      <c r="WAK2" s="311"/>
      <c r="WAL2" s="311"/>
      <c r="WAM2" s="311"/>
      <c r="WAN2" s="311"/>
      <c r="WAO2" s="311"/>
      <c r="WAP2" s="311"/>
      <c r="WAQ2" s="311"/>
      <c r="WAR2" s="311"/>
      <c r="WAS2" s="311"/>
      <c r="WAT2" s="311"/>
      <c r="WAU2" s="311"/>
      <c r="WAV2" s="311"/>
      <c r="WAW2" s="311"/>
      <c r="WAX2" s="311"/>
      <c r="WAY2" s="311"/>
      <c r="WAZ2" s="311"/>
      <c r="WBA2" s="311"/>
      <c r="WBB2" s="311"/>
      <c r="WBC2" s="311"/>
      <c r="WBD2" s="311"/>
      <c r="WBE2" s="311"/>
      <c r="WBF2" s="311"/>
      <c r="WBG2" s="311"/>
      <c r="WBH2" s="311"/>
      <c r="WBI2" s="311"/>
      <c r="WBJ2" s="311"/>
      <c r="WBK2" s="311"/>
      <c r="WBL2" s="311"/>
      <c r="WBM2" s="311"/>
      <c r="WBN2" s="311"/>
      <c r="WBO2" s="311"/>
      <c r="WBP2" s="311"/>
      <c r="WBQ2" s="311"/>
      <c r="WBR2" s="311"/>
      <c r="WBS2" s="311"/>
      <c r="WBT2" s="311"/>
      <c r="WBU2" s="311"/>
      <c r="WBV2" s="311"/>
      <c r="WBW2" s="311"/>
      <c r="WBX2" s="311"/>
      <c r="WBY2" s="311"/>
      <c r="WBZ2" s="311"/>
      <c r="WCA2" s="311"/>
      <c r="WCB2" s="311"/>
      <c r="WCC2" s="311"/>
      <c r="WCD2" s="311"/>
      <c r="WCE2" s="311"/>
      <c r="WCF2" s="311"/>
      <c r="WCG2" s="311"/>
      <c r="WCH2" s="311"/>
      <c r="WCI2" s="311"/>
      <c r="WCJ2" s="311"/>
      <c r="WCK2" s="311"/>
      <c r="WCL2" s="311"/>
      <c r="WCM2" s="311"/>
      <c r="WCN2" s="311"/>
      <c r="WCO2" s="311"/>
      <c r="WCP2" s="311"/>
      <c r="WCQ2" s="311"/>
      <c r="WCR2" s="311"/>
      <c r="WCS2" s="311"/>
      <c r="WCT2" s="311"/>
      <c r="WCU2" s="311"/>
      <c r="WCV2" s="311"/>
      <c r="WCW2" s="311"/>
      <c r="WCX2" s="311"/>
      <c r="WCY2" s="311"/>
      <c r="WCZ2" s="311"/>
      <c r="WDA2" s="311"/>
      <c r="WDB2" s="311"/>
      <c r="WDC2" s="311"/>
      <c r="WDD2" s="311"/>
      <c r="WDE2" s="311"/>
      <c r="WDF2" s="311"/>
      <c r="WDG2" s="311"/>
      <c r="WDH2" s="311"/>
      <c r="WDI2" s="311"/>
      <c r="WDJ2" s="311"/>
      <c r="WDK2" s="311"/>
      <c r="WDL2" s="311"/>
      <c r="WDM2" s="311"/>
      <c r="WDN2" s="311"/>
      <c r="WDO2" s="311"/>
      <c r="WDP2" s="311"/>
      <c r="WDQ2" s="311"/>
      <c r="WDR2" s="311"/>
      <c r="WDS2" s="311"/>
      <c r="WDT2" s="311"/>
      <c r="WDU2" s="311"/>
      <c r="WDV2" s="311"/>
      <c r="WDW2" s="311"/>
      <c r="WDX2" s="311"/>
      <c r="WDY2" s="311"/>
      <c r="WDZ2" s="311"/>
      <c r="WEA2" s="311"/>
      <c r="WEB2" s="311"/>
      <c r="WEC2" s="311"/>
      <c r="WED2" s="311"/>
      <c r="WEE2" s="311"/>
      <c r="WEF2" s="311"/>
      <c r="WEG2" s="311"/>
      <c r="WEH2" s="311"/>
      <c r="WEI2" s="311"/>
      <c r="WEJ2" s="311"/>
      <c r="WEK2" s="311"/>
      <c r="WEL2" s="311"/>
      <c r="WEM2" s="311"/>
      <c r="WEN2" s="311"/>
      <c r="WEO2" s="311"/>
      <c r="WEP2" s="311"/>
      <c r="WEQ2" s="311"/>
      <c r="WER2" s="311"/>
      <c r="WES2" s="311"/>
      <c r="WET2" s="311"/>
      <c r="WEU2" s="311"/>
      <c r="WEV2" s="311"/>
      <c r="WEW2" s="311"/>
      <c r="WEX2" s="311"/>
      <c r="WEY2" s="311"/>
      <c r="WEZ2" s="311"/>
      <c r="WFA2" s="311"/>
      <c r="WFB2" s="311"/>
      <c r="WFC2" s="311"/>
      <c r="WFD2" s="311"/>
      <c r="WFE2" s="311"/>
      <c r="WFF2" s="311"/>
      <c r="WFG2" s="311"/>
      <c r="WFH2" s="311"/>
      <c r="WFI2" s="311"/>
      <c r="WFJ2" s="311"/>
      <c r="WFK2" s="311"/>
      <c r="WFL2" s="311"/>
      <c r="WFM2" s="311"/>
      <c r="WFN2" s="311"/>
      <c r="WFO2" s="311"/>
      <c r="WFP2" s="311"/>
      <c r="WFQ2" s="311"/>
      <c r="WFR2" s="311"/>
      <c r="WFS2" s="311"/>
      <c r="WFT2" s="311"/>
      <c r="WFU2" s="311"/>
      <c r="WFV2" s="311"/>
      <c r="WFW2" s="311"/>
      <c r="WFX2" s="311"/>
      <c r="WFY2" s="311"/>
      <c r="WFZ2" s="311"/>
      <c r="WGA2" s="311"/>
      <c r="WGB2" s="311"/>
      <c r="WGC2" s="311"/>
      <c r="WGD2" s="311"/>
      <c r="WGE2" s="311"/>
      <c r="WGF2" s="311"/>
      <c r="WGG2" s="311"/>
      <c r="WGH2" s="311"/>
      <c r="WGI2" s="311"/>
      <c r="WGJ2" s="311"/>
      <c r="WGK2" s="311"/>
      <c r="WGL2" s="311"/>
      <c r="WGM2" s="311"/>
      <c r="WGN2" s="311"/>
      <c r="WGO2" s="311"/>
      <c r="WGP2" s="311"/>
      <c r="WGQ2" s="311"/>
      <c r="WGR2" s="311"/>
      <c r="WGS2" s="311"/>
      <c r="WGT2" s="311"/>
      <c r="WGU2" s="311"/>
      <c r="WGV2" s="311"/>
      <c r="WGW2" s="311"/>
      <c r="WGX2" s="311"/>
      <c r="WGY2" s="311"/>
      <c r="WGZ2" s="311"/>
      <c r="WHA2" s="311"/>
      <c r="WHB2" s="311"/>
      <c r="WHC2" s="311"/>
      <c r="WHD2" s="311"/>
      <c r="WHE2" s="311"/>
      <c r="WHF2" s="311"/>
      <c r="WHG2" s="311"/>
      <c r="WHH2" s="311"/>
      <c r="WHI2" s="311"/>
      <c r="WHJ2" s="311"/>
      <c r="WHK2" s="311"/>
      <c r="WHL2" s="311"/>
      <c r="WHM2" s="311"/>
      <c r="WHN2" s="311"/>
      <c r="WHO2" s="311"/>
      <c r="WHP2" s="311"/>
      <c r="WHQ2" s="311"/>
      <c r="WHR2" s="311"/>
      <c r="WHS2" s="311"/>
      <c r="WHT2" s="311"/>
      <c r="WHU2" s="311"/>
      <c r="WHV2" s="311"/>
      <c r="WHW2" s="311"/>
      <c r="WHX2" s="311"/>
      <c r="WHY2" s="311"/>
      <c r="WHZ2" s="311"/>
      <c r="WIA2" s="311"/>
      <c r="WIB2" s="311"/>
      <c r="WIC2" s="311"/>
      <c r="WID2" s="311"/>
      <c r="WIE2" s="311"/>
      <c r="WIF2" s="311"/>
      <c r="WIG2" s="311"/>
      <c r="WIH2" s="311"/>
      <c r="WII2" s="311"/>
      <c r="WIJ2" s="311"/>
      <c r="WIK2" s="311"/>
      <c r="WIL2" s="311"/>
      <c r="WIM2" s="311"/>
      <c r="WIN2" s="311"/>
      <c r="WIO2" s="311"/>
      <c r="WIP2" s="311"/>
      <c r="WIQ2" s="311"/>
      <c r="WIR2" s="311"/>
      <c r="WIS2" s="311"/>
      <c r="WIT2" s="311"/>
      <c r="WIU2" s="311"/>
      <c r="WIV2" s="311"/>
      <c r="WIW2" s="311"/>
      <c r="WIX2" s="311"/>
      <c r="WIY2" s="311"/>
      <c r="WIZ2" s="311"/>
      <c r="WJA2" s="311"/>
      <c r="WJB2" s="311"/>
      <c r="WJC2" s="311"/>
      <c r="WJD2" s="311"/>
      <c r="WJE2" s="311"/>
      <c r="WJF2" s="311"/>
      <c r="WJG2" s="311"/>
      <c r="WJH2" s="311"/>
      <c r="WJI2" s="311"/>
      <c r="WJJ2" s="311"/>
      <c r="WJK2" s="311"/>
      <c r="WJL2" s="311"/>
      <c r="WJM2" s="311"/>
      <c r="WJN2" s="311"/>
      <c r="WJO2" s="311"/>
      <c r="WJP2" s="311"/>
      <c r="WJQ2" s="311"/>
      <c r="WJR2" s="311"/>
      <c r="WJS2" s="311"/>
      <c r="WJT2" s="311"/>
      <c r="WJU2" s="311"/>
      <c r="WJV2" s="311"/>
      <c r="WJW2" s="311"/>
      <c r="WJX2" s="311"/>
      <c r="WJY2" s="311"/>
      <c r="WJZ2" s="311"/>
      <c r="WKA2" s="311"/>
      <c r="WKB2" s="311"/>
      <c r="WKC2" s="311"/>
      <c r="WKD2" s="311"/>
      <c r="WKE2" s="311"/>
      <c r="WKF2" s="311"/>
      <c r="WKG2" s="311"/>
      <c r="WKH2" s="311"/>
      <c r="WKI2" s="311"/>
      <c r="WKJ2" s="311"/>
      <c r="WKK2" s="311"/>
      <c r="WKL2" s="311"/>
      <c r="WKM2" s="311"/>
      <c r="WKN2" s="311"/>
      <c r="WKO2" s="311"/>
      <c r="WKP2" s="311"/>
      <c r="WKQ2" s="311"/>
      <c r="WKR2" s="311"/>
      <c r="WKS2" s="311"/>
      <c r="WKT2" s="311"/>
      <c r="WKU2" s="311"/>
      <c r="WKV2" s="311"/>
      <c r="WKW2" s="311"/>
      <c r="WKX2" s="311"/>
      <c r="WKY2" s="311"/>
      <c r="WKZ2" s="311"/>
      <c r="WLA2" s="311"/>
      <c r="WLB2" s="311"/>
      <c r="WLC2" s="311"/>
      <c r="WLD2" s="311"/>
      <c r="WLE2" s="311"/>
      <c r="WLF2" s="311"/>
      <c r="WLG2" s="311"/>
      <c r="WLH2" s="311"/>
      <c r="WLI2" s="311"/>
      <c r="WLJ2" s="311"/>
      <c r="WLK2" s="311"/>
      <c r="WLL2" s="311"/>
      <c r="WLM2" s="311"/>
      <c r="WLN2" s="311"/>
      <c r="WLO2" s="311"/>
      <c r="WLP2" s="311"/>
      <c r="WLQ2" s="311"/>
      <c r="WLR2" s="311"/>
      <c r="WLS2" s="311"/>
      <c r="WLT2" s="311"/>
      <c r="WLU2" s="311"/>
      <c r="WLV2" s="311"/>
      <c r="WLW2" s="311"/>
      <c r="WLX2" s="311"/>
      <c r="WLY2" s="311"/>
      <c r="WLZ2" s="311"/>
      <c r="WMA2" s="311"/>
      <c r="WMB2" s="311"/>
      <c r="WMC2" s="311"/>
      <c r="WMD2" s="311"/>
      <c r="WME2" s="311"/>
      <c r="WMF2" s="311"/>
      <c r="WMG2" s="311"/>
      <c r="WMH2" s="311"/>
      <c r="WMI2" s="311"/>
      <c r="WMJ2" s="311"/>
      <c r="WMK2" s="311"/>
      <c r="WML2" s="311"/>
      <c r="WMM2" s="311"/>
      <c r="WMN2" s="311"/>
      <c r="WMO2" s="311"/>
      <c r="WMP2" s="311"/>
      <c r="WMQ2" s="311"/>
      <c r="WMR2" s="311"/>
      <c r="WMS2" s="311"/>
      <c r="WMT2" s="311"/>
      <c r="WMU2" s="311"/>
      <c r="WMV2" s="311"/>
      <c r="WMW2" s="311"/>
      <c r="WMX2" s="311"/>
      <c r="WMY2" s="311"/>
      <c r="WMZ2" s="311"/>
      <c r="WNA2" s="311"/>
      <c r="WNB2" s="311"/>
      <c r="WNC2" s="311"/>
      <c r="WND2" s="311"/>
      <c r="WNE2" s="311"/>
      <c r="WNF2" s="311"/>
      <c r="WNG2" s="311"/>
      <c r="WNH2" s="311"/>
      <c r="WNI2" s="311"/>
      <c r="WNJ2" s="311"/>
      <c r="WNK2" s="311"/>
      <c r="WNL2" s="311"/>
      <c r="WNM2" s="311"/>
      <c r="WNN2" s="311"/>
      <c r="WNO2" s="311"/>
      <c r="WNP2" s="311"/>
      <c r="WNQ2" s="311"/>
      <c r="WNR2" s="311"/>
      <c r="WNS2" s="311"/>
      <c r="WNT2" s="311"/>
      <c r="WNU2" s="311"/>
      <c r="WNV2" s="311"/>
      <c r="WNW2" s="311"/>
      <c r="WNX2" s="311"/>
      <c r="WNY2" s="311"/>
      <c r="WNZ2" s="311"/>
      <c r="WOA2" s="311"/>
      <c r="WOB2" s="311"/>
      <c r="WOC2" s="311"/>
      <c r="WOD2" s="311"/>
      <c r="WOE2" s="311"/>
      <c r="WOF2" s="311"/>
      <c r="WOG2" s="311"/>
      <c r="WOH2" s="311"/>
      <c r="WOI2" s="311"/>
      <c r="WOJ2" s="311"/>
      <c r="WOK2" s="311"/>
      <c r="WOL2" s="311"/>
      <c r="WOM2" s="311"/>
      <c r="WON2" s="311"/>
      <c r="WOO2" s="311"/>
      <c r="WOP2" s="311"/>
      <c r="WOQ2" s="311"/>
      <c r="WOR2" s="311"/>
      <c r="WOS2" s="311"/>
      <c r="WOT2" s="311"/>
      <c r="WOU2" s="311"/>
      <c r="WOV2" s="311"/>
      <c r="WOW2" s="311"/>
      <c r="WOX2" s="311"/>
      <c r="WOY2" s="311"/>
      <c r="WOZ2" s="311"/>
      <c r="WPA2" s="311"/>
      <c r="WPB2" s="311"/>
      <c r="WPC2" s="311"/>
      <c r="WPD2" s="311"/>
      <c r="WPE2" s="311"/>
      <c r="WPF2" s="311"/>
      <c r="WPG2" s="311"/>
      <c r="WPH2" s="311"/>
      <c r="WPI2" s="311"/>
      <c r="WPJ2" s="311"/>
      <c r="WPK2" s="311"/>
      <c r="WPL2" s="311"/>
      <c r="WPM2" s="311"/>
      <c r="WPN2" s="311"/>
      <c r="WPO2" s="311"/>
      <c r="WPP2" s="311"/>
      <c r="WPQ2" s="311"/>
      <c r="WPR2" s="311"/>
      <c r="WPS2" s="311"/>
      <c r="WPT2" s="311"/>
      <c r="WPU2" s="311"/>
      <c r="WPV2" s="311"/>
      <c r="WPW2" s="311"/>
      <c r="WPX2" s="311"/>
      <c r="WPY2" s="311"/>
      <c r="WPZ2" s="311"/>
      <c r="WQA2" s="311"/>
      <c r="WQB2" s="311"/>
      <c r="WQC2" s="311"/>
      <c r="WQD2" s="311"/>
      <c r="WQE2" s="311"/>
      <c r="WQF2" s="311"/>
      <c r="WQG2" s="311"/>
      <c r="WQH2" s="311"/>
      <c r="WQI2" s="311"/>
      <c r="WQJ2" s="311"/>
      <c r="WQK2" s="311"/>
      <c r="WQL2" s="311"/>
      <c r="WQM2" s="311"/>
      <c r="WQN2" s="311"/>
      <c r="WQO2" s="311"/>
      <c r="WQP2" s="311"/>
      <c r="WQQ2" s="311"/>
      <c r="WQR2" s="311"/>
      <c r="WQS2" s="311"/>
      <c r="WQT2" s="311"/>
      <c r="WQU2" s="311"/>
      <c r="WQV2" s="311"/>
      <c r="WQW2" s="311"/>
      <c r="WQX2" s="311"/>
      <c r="WQY2" s="311"/>
      <c r="WQZ2" s="311"/>
      <c r="WRA2" s="311"/>
      <c r="WRB2" s="311"/>
      <c r="WRC2" s="311"/>
      <c r="WRD2" s="311"/>
      <c r="WRE2" s="311"/>
      <c r="WRF2" s="311"/>
      <c r="WRG2" s="311"/>
      <c r="WRH2" s="311"/>
      <c r="WRI2" s="311"/>
      <c r="WRJ2" s="311"/>
      <c r="WRK2" s="311"/>
      <c r="WRL2" s="311"/>
      <c r="WRM2" s="311"/>
      <c r="WRN2" s="311"/>
      <c r="WRO2" s="311"/>
      <c r="WRP2" s="311"/>
      <c r="WRQ2" s="311"/>
      <c r="WRR2" s="311"/>
      <c r="WRS2" s="311"/>
      <c r="WRT2" s="311"/>
      <c r="WRU2" s="311"/>
      <c r="WRV2" s="311"/>
      <c r="WRW2" s="311"/>
      <c r="WRX2" s="311"/>
      <c r="WRY2" s="311"/>
      <c r="WRZ2" s="311"/>
      <c r="WSA2" s="311"/>
      <c r="WSB2" s="311"/>
      <c r="WSC2" s="311"/>
      <c r="WSD2" s="311"/>
      <c r="WSE2" s="311"/>
      <c r="WSF2" s="311"/>
      <c r="WSG2" s="311"/>
      <c r="WSH2" s="311"/>
      <c r="WSI2" s="311"/>
      <c r="WSJ2" s="311"/>
      <c r="WSK2" s="311"/>
      <c r="WSL2" s="311"/>
      <c r="WSM2" s="311"/>
      <c r="WSN2" s="311"/>
      <c r="WSO2" s="311"/>
      <c r="WSP2" s="311"/>
      <c r="WSQ2" s="311"/>
      <c r="WSR2" s="311"/>
      <c r="WSS2" s="311"/>
      <c r="WST2" s="311"/>
      <c r="WSU2" s="311"/>
      <c r="WSV2" s="311"/>
      <c r="WSW2" s="311"/>
      <c r="WSX2" s="311"/>
      <c r="WSY2" s="311"/>
      <c r="WSZ2" s="311"/>
      <c r="WTA2" s="311"/>
      <c r="WTB2" s="311"/>
      <c r="WTC2" s="311"/>
      <c r="WTD2" s="311"/>
      <c r="WTE2" s="311"/>
      <c r="WTF2" s="311"/>
      <c r="WTG2" s="311"/>
      <c r="WTH2" s="311"/>
      <c r="WTI2" s="311"/>
      <c r="WTJ2" s="311"/>
      <c r="WTK2" s="311"/>
      <c r="WTL2" s="311"/>
      <c r="WTM2" s="311"/>
      <c r="WTN2" s="311"/>
      <c r="WTO2" s="311"/>
      <c r="WTP2" s="311"/>
      <c r="WTQ2" s="311"/>
      <c r="WTR2" s="311"/>
      <c r="WTS2" s="311"/>
      <c r="WTT2" s="311"/>
      <c r="WTU2" s="311"/>
      <c r="WTV2" s="311"/>
      <c r="WTW2" s="311"/>
      <c r="WTX2" s="311"/>
      <c r="WTY2" s="311"/>
      <c r="WTZ2" s="311"/>
      <c r="WUA2" s="311"/>
      <c r="WUB2" s="311"/>
      <c r="WUC2" s="311"/>
      <c r="WUD2" s="311"/>
      <c r="WUE2" s="311"/>
      <c r="WUF2" s="311"/>
      <c r="WUG2" s="311"/>
      <c r="WUH2" s="311"/>
      <c r="WUI2" s="311"/>
      <c r="WUJ2" s="311"/>
      <c r="WUK2" s="311"/>
      <c r="WUL2" s="311"/>
      <c r="WUM2" s="311"/>
      <c r="WUN2" s="311"/>
      <c r="WUO2" s="311"/>
      <c r="WUP2" s="311"/>
      <c r="WUQ2" s="311"/>
      <c r="WUR2" s="311"/>
      <c r="WUS2" s="311"/>
      <c r="WUT2" s="311"/>
      <c r="WUU2" s="311"/>
      <c r="WUV2" s="311"/>
      <c r="WUW2" s="311"/>
      <c r="WUX2" s="311"/>
      <c r="WUY2" s="311"/>
      <c r="WUZ2" s="311"/>
      <c r="WVA2" s="311"/>
      <c r="WVB2" s="311"/>
      <c r="WVC2" s="311"/>
      <c r="WVD2" s="311"/>
      <c r="WVE2" s="311"/>
      <c r="WVF2" s="311"/>
      <c r="WVG2" s="311"/>
      <c r="WVH2" s="311"/>
      <c r="WVI2" s="311"/>
      <c r="WVJ2" s="311"/>
      <c r="WVK2" s="311"/>
      <c r="WVL2" s="311"/>
      <c r="WVM2" s="311"/>
      <c r="WVN2" s="311"/>
      <c r="WVO2" s="311"/>
      <c r="WVP2" s="311"/>
      <c r="WVQ2" s="311"/>
      <c r="WVR2" s="311"/>
      <c r="WVS2" s="311"/>
      <c r="WVT2" s="311"/>
      <c r="WVU2" s="311"/>
      <c r="WVV2" s="311"/>
      <c r="WVW2" s="311"/>
      <c r="WVX2" s="311"/>
      <c r="WVY2" s="311"/>
      <c r="WVZ2" s="311"/>
      <c r="WWA2" s="311"/>
      <c r="WWB2" s="311"/>
      <c r="WWC2" s="311"/>
      <c r="WWD2" s="311"/>
      <c r="WWE2" s="311"/>
      <c r="WWF2" s="311"/>
      <c r="WWG2" s="311"/>
      <c r="WWH2" s="311"/>
      <c r="WWI2" s="311"/>
      <c r="WWJ2" s="311"/>
      <c r="WWK2" s="311"/>
      <c r="WWL2" s="311"/>
      <c r="WWM2" s="311"/>
      <c r="WWN2" s="311"/>
      <c r="WWO2" s="311"/>
      <c r="WWP2" s="311"/>
      <c r="WWQ2" s="311"/>
      <c r="WWR2" s="311"/>
      <c r="WWS2" s="311"/>
      <c r="WWT2" s="311"/>
      <c r="WWU2" s="311"/>
      <c r="WWV2" s="311"/>
      <c r="WWW2" s="311"/>
      <c r="WWX2" s="311"/>
      <c r="WWY2" s="311"/>
      <c r="WWZ2" s="311"/>
      <c r="WXA2" s="311"/>
      <c r="WXB2" s="311"/>
      <c r="WXC2" s="311"/>
      <c r="WXD2" s="311"/>
      <c r="WXE2" s="311"/>
      <c r="WXF2" s="311"/>
      <c r="WXG2" s="311"/>
      <c r="WXH2" s="311"/>
      <c r="WXI2" s="311"/>
      <c r="WXJ2" s="311"/>
      <c r="WXK2" s="311"/>
      <c r="WXL2" s="311"/>
      <c r="WXM2" s="311"/>
      <c r="WXN2" s="311"/>
      <c r="WXO2" s="311"/>
      <c r="WXP2" s="311"/>
      <c r="WXQ2" s="311"/>
      <c r="WXR2" s="311"/>
      <c r="WXS2" s="311"/>
      <c r="WXT2" s="311"/>
      <c r="WXU2" s="311"/>
      <c r="WXV2" s="311"/>
      <c r="WXW2" s="311"/>
      <c r="WXX2" s="311"/>
      <c r="WXY2" s="311"/>
      <c r="WXZ2" s="311"/>
      <c r="WYA2" s="311"/>
      <c r="WYB2" s="311"/>
      <c r="WYC2" s="311"/>
      <c r="WYD2" s="311"/>
      <c r="WYE2" s="311"/>
      <c r="WYF2" s="311"/>
      <c r="WYG2" s="311"/>
      <c r="WYH2" s="311"/>
      <c r="WYI2" s="311"/>
      <c r="WYJ2" s="311"/>
      <c r="WYK2" s="311"/>
      <c r="WYL2" s="311"/>
      <c r="WYM2" s="311"/>
      <c r="WYN2" s="311"/>
      <c r="WYO2" s="311"/>
      <c r="WYP2" s="311"/>
      <c r="WYQ2" s="311"/>
      <c r="WYR2" s="311"/>
      <c r="WYS2" s="311"/>
      <c r="WYT2" s="311"/>
      <c r="WYU2" s="311"/>
      <c r="WYV2" s="311"/>
      <c r="WYW2" s="311"/>
      <c r="WYX2" s="311"/>
      <c r="WYY2" s="311"/>
      <c r="WYZ2" s="311"/>
      <c r="WZA2" s="311"/>
      <c r="WZB2" s="311"/>
      <c r="WZC2" s="311"/>
      <c r="WZD2" s="311"/>
      <c r="WZE2" s="311"/>
      <c r="WZF2" s="311"/>
      <c r="WZG2" s="311"/>
      <c r="WZH2" s="311"/>
      <c r="WZI2" s="311"/>
      <c r="WZJ2" s="311"/>
      <c r="WZK2" s="311"/>
      <c r="WZL2" s="311"/>
      <c r="WZM2" s="311"/>
      <c r="WZN2" s="311"/>
      <c r="WZO2" s="311"/>
      <c r="WZP2" s="311"/>
      <c r="WZQ2" s="311"/>
      <c r="WZR2" s="311"/>
      <c r="WZS2" s="311"/>
      <c r="WZT2" s="311"/>
      <c r="WZU2" s="311"/>
      <c r="WZV2" s="311"/>
      <c r="WZW2" s="311"/>
      <c r="WZX2" s="311"/>
      <c r="WZY2" s="311"/>
      <c r="WZZ2" s="311"/>
      <c r="XAA2" s="311"/>
      <c r="XAB2" s="311"/>
      <c r="XAC2" s="311"/>
      <c r="XAD2" s="311"/>
      <c r="XAE2" s="311"/>
      <c r="XAF2" s="311"/>
      <c r="XAG2" s="311"/>
      <c r="XAH2" s="311"/>
      <c r="XAI2" s="311"/>
      <c r="XAJ2" s="311"/>
      <c r="XAK2" s="311"/>
      <c r="XAL2" s="311"/>
      <c r="XAM2" s="311"/>
      <c r="XAN2" s="311"/>
      <c r="XAO2" s="311"/>
      <c r="XAP2" s="311"/>
      <c r="XAQ2" s="311"/>
      <c r="XAR2" s="311"/>
      <c r="XAS2" s="311"/>
      <c r="XAT2" s="311"/>
      <c r="XAU2" s="311"/>
      <c r="XAV2" s="311"/>
      <c r="XAW2" s="311"/>
      <c r="XAX2" s="311"/>
      <c r="XAY2" s="311"/>
      <c r="XAZ2" s="311"/>
      <c r="XBA2" s="311"/>
      <c r="XBB2" s="311"/>
      <c r="XBC2" s="311"/>
      <c r="XBD2" s="311"/>
      <c r="XBE2" s="311"/>
      <c r="XBF2" s="311"/>
      <c r="XBG2" s="311"/>
      <c r="XBH2" s="311"/>
      <c r="XBI2" s="311"/>
      <c r="XBJ2" s="311"/>
      <c r="XBK2" s="311"/>
      <c r="XBL2" s="311"/>
      <c r="XBM2" s="311"/>
      <c r="XBN2" s="311"/>
      <c r="XBO2" s="311"/>
      <c r="XBP2" s="311"/>
      <c r="XBQ2" s="311"/>
      <c r="XBR2" s="311"/>
      <c r="XBS2" s="311"/>
      <c r="XBT2" s="311"/>
      <c r="XBU2" s="311"/>
      <c r="XBV2" s="311"/>
      <c r="XBW2" s="311"/>
      <c r="XBX2" s="311"/>
      <c r="XBY2" s="311"/>
      <c r="XBZ2" s="311"/>
      <c r="XCA2" s="311"/>
      <c r="XCB2" s="311"/>
      <c r="XCC2" s="311"/>
      <c r="XCD2" s="311"/>
      <c r="XCE2" s="311"/>
      <c r="XCF2" s="311"/>
      <c r="XCG2" s="311"/>
      <c r="XCH2" s="311"/>
      <c r="XCI2" s="311"/>
      <c r="XCJ2" s="311"/>
      <c r="XCK2" s="311"/>
      <c r="XCL2" s="311"/>
      <c r="XCM2" s="311"/>
      <c r="XCN2" s="311"/>
      <c r="XCO2" s="311"/>
      <c r="XCP2" s="311"/>
      <c r="XCQ2" s="311"/>
      <c r="XCR2" s="311"/>
      <c r="XCS2" s="311"/>
      <c r="XCT2" s="311"/>
      <c r="XCU2" s="311"/>
      <c r="XCV2" s="311"/>
      <c r="XCW2" s="311"/>
      <c r="XCX2" s="311"/>
      <c r="XCY2" s="311"/>
      <c r="XCZ2" s="311"/>
      <c r="XDA2" s="311"/>
      <c r="XDB2" s="311"/>
      <c r="XDC2" s="311"/>
      <c r="XDD2" s="311"/>
      <c r="XDE2" s="311"/>
      <c r="XDF2" s="311"/>
      <c r="XDG2" s="311"/>
      <c r="XDH2" s="311"/>
      <c r="XDI2" s="311"/>
      <c r="XDJ2" s="311"/>
      <c r="XDK2" s="311"/>
      <c r="XDL2" s="311"/>
      <c r="XDM2" s="311"/>
      <c r="XDN2" s="311"/>
      <c r="XDO2" s="311"/>
      <c r="XDP2" s="311"/>
      <c r="XDQ2" s="311"/>
      <c r="XDR2" s="311"/>
      <c r="XDS2" s="311"/>
      <c r="XDT2" s="311"/>
      <c r="XDU2" s="311"/>
      <c r="XDV2" s="311"/>
      <c r="XDW2" s="311"/>
      <c r="XDX2" s="311"/>
      <c r="XDY2" s="311"/>
      <c r="XDZ2" s="311"/>
      <c r="XEA2" s="311"/>
      <c r="XEB2" s="311"/>
      <c r="XEC2" s="311"/>
      <c r="XED2" s="311"/>
      <c r="XEE2" s="311"/>
      <c r="XEF2" s="311"/>
      <c r="XEG2" s="311"/>
      <c r="XEH2" s="311"/>
      <c r="XEI2" s="311"/>
      <c r="XEJ2" s="311"/>
      <c r="XEK2" s="311"/>
      <c r="XEL2" s="311"/>
      <c r="XEM2" s="311"/>
      <c r="XEN2" s="311"/>
      <c r="XEO2" s="311"/>
      <c r="XEP2" s="311"/>
      <c r="XEQ2" s="311"/>
      <c r="XER2" s="311"/>
      <c r="XES2" s="311"/>
      <c r="XET2" s="311"/>
      <c r="XEU2" s="311"/>
      <c r="XEV2" s="311"/>
      <c r="XEW2" s="311"/>
      <c r="XEX2" s="311"/>
      <c r="XEY2" s="311"/>
      <c r="XEZ2" s="311"/>
      <c r="XFA2" s="311"/>
    </row>
    <row r="3" spans="1:16381" s="2" customFormat="1" ht="45" customHeight="1" thickTop="1">
      <c r="B3" s="303"/>
      <c r="C3" s="304" t="s">
        <v>1</v>
      </c>
      <c r="D3" s="303"/>
      <c r="E3" s="303"/>
      <c r="F3" s="1"/>
      <c r="G3" s="1"/>
      <c r="H3" s="1"/>
      <c r="I3" s="1"/>
      <c r="J3" s="1"/>
      <c r="K3" s="1"/>
      <c r="L3" s="1"/>
      <c r="M3" s="1"/>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c r="EY3" s="100"/>
      <c r="EZ3" s="100"/>
      <c r="FA3" s="100"/>
      <c r="FB3" s="100"/>
      <c r="FC3" s="100"/>
      <c r="FD3" s="100"/>
      <c r="FE3" s="100"/>
      <c r="FF3" s="100"/>
      <c r="FG3" s="100"/>
      <c r="FH3" s="100"/>
      <c r="FI3" s="100"/>
      <c r="FJ3" s="100"/>
      <c r="FK3" s="100"/>
      <c r="FL3" s="100"/>
      <c r="FM3" s="100"/>
      <c r="FN3" s="100"/>
      <c r="FO3" s="100"/>
      <c r="FP3" s="100"/>
      <c r="FQ3" s="100"/>
      <c r="FR3" s="100"/>
      <c r="FS3" s="100"/>
      <c r="FT3" s="100"/>
      <c r="FU3" s="100"/>
      <c r="FV3" s="100"/>
      <c r="FW3" s="100"/>
      <c r="FX3" s="100"/>
      <c r="FY3" s="100"/>
      <c r="FZ3" s="100"/>
      <c r="GA3" s="100"/>
      <c r="GB3" s="100"/>
      <c r="GC3" s="100"/>
      <c r="GD3" s="100"/>
      <c r="GE3" s="100"/>
      <c r="GF3" s="100"/>
      <c r="GG3" s="100"/>
      <c r="GH3" s="100"/>
      <c r="GI3" s="100"/>
      <c r="GJ3" s="100"/>
      <c r="GK3" s="100"/>
      <c r="GL3" s="100"/>
      <c r="GM3" s="100"/>
      <c r="GN3" s="100"/>
      <c r="GO3" s="100"/>
      <c r="GP3" s="100"/>
      <c r="GQ3" s="100"/>
      <c r="GR3" s="100"/>
      <c r="GS3" s="100"/>
      <c r="GT3" s="100"/>
      <c r="GU3" s="100"/>
      <c r="GV3" s="100"/>
      <c r="GW3" s="100"/>
      <c r="GX3" s="100"/>
      <c r="GY3" s="100"/>
      <c r="GZ3" s="100"/>
      <c r="HA3" s="100"/>
      <c r="HB3" s="100"/>
      <c r="HC3" s="100"/>
      <c r="HD3" s="100"/>
      <c r="HE3" s="100"/>
      <c r="HF3" s="100"/>
      <c r="HG3" s="100"/>
      <c r="HH3" s="100"/>
      <c r="HI3" s="100"/>
      <c r="HJ3" s="100"/>
      <c r="HK3" s="100"/>
      <c r="HL3" s="100"/>
      <c r="HM3" s="100"/>
      <c r="HN3" s="100"/>
      <c r="HO3" s="100"/>
      <c r="HP3" s="100"/>
      <c r="HQ3" s="100"/>
      <c r="HR3" s="100"/>
      <c r="HS3" s="100"/>
      <c r="HT3" s="100"/>
      <c r="HU3" s="100"/>
      <c r="HV3" s="100"/>
      <c r="HW3" s="100"/>
      <c r="HX3" s="100"/>
      <c r="HY3" s="100"/>
      <c r="HZ3" s="100"/>
      <c r="IA3" s="100"/>
      <c r="IB3" s="100"/>
      <c r="IC3" s="100"/>
      <c r="ID3" s="100"/>
      <c r="IE3" s="100"/>
      <c r="IF3" s="100"/>
      <c r="IG3" s="100"/>
      <c r="IH3" s="100"/>
      <c r="II3" s="100"/>
      <c r="IJ3" s="100"/>
      <c r="IK3" s="100"/>
      <c r="IL3" s="100"/>
      <c r="IM3" s="100"/>
      <c r="IN3" s="100"/>
      <c r="IO3" s="100"/>
      <c r="IP3" s="100"/>
      <c r="IQ3" s="100"/>
      <c r="IR3" s="100"/>
      <c r="IS3" s="100"/>
      <c r="IT3" s="100"/>
      <c r="IU3" s="100"/>
      <c r="IV3" s="100"/>
      <c r="IW3" s="100"/>
      <c r="IX3" s="100"/>
      <c r="IY3" s="100"/>
      <c r="IZ3" s="100"/>
      <c r="JA3" s="100"/>
      <c r="JB3" s="100"/>
      <c r="JC3" s="100"/>
      <c r="JD3" s="100"/>
      <c r="JE3" s="100"/>
      <c r="JF3" s="100"/>
      <c r="JG3" s="100"/>
      <c r="JH3" s="100"/>
      <c r="JI3" s="100"/>
      <c r="JJ3" s="100"/>
      <c r="JK3" s="100"/>
      <c r="JL3" s="100"/>
      <c r="JM3" s="100"/>
      <c r="JN3" s="100"/>
      <c r="JO3" s="100"/>
      <c r="JP3" s="100"/>
      <c r="JQ3" s="100"/>
      <c r="JR3" s="100"/>
      <c r="JS3" s="100"/>
      <c r="JT3" s="100"/>
      <c r="JU3" s="100"/>
      <c r="JV3" s="100"/>
      <c r="JW3" s="100"/>
      <c r="JX3" s="100"/>
      <c r="JY3" s="100"/>
      <c r="JZ3" s="100"/>
      <c r="KA3" s="100"/>
      <c r="KB3" s="100"/>
      <c r="KC3" s="100"/>
      <c r="KD3" s="100"/>
      <c r="KE3" s="100"/>
      <c r="KF3" s="100"/>
      <c r="KG3" s="100"/>
      <c r="KH3" s="100"/>
      <c r="KI3" s="100"/>
      <c r="KJ3" s="100"/>
      <c r="KK3" s="100"/>
      <c r="KL3" s="100"/>
      <c r="KM3" s="100"/>
      <c r="KN3" s="100"/>
      <c r="KO3" s="100"/>
      <c r="KP3" s="100"/>
      <c r="KQ3" s="100"/>
      <c r="KR3" s="100"/>
      <c r="KS3" s="100"/>
      <c r="KT3" s="100"/>
      <c r="KU3" s="100"/>
      <c r="KV3" s="100"/>
      <c r="KW3" s="100"/>
      <c r="KX3" s="100"/>
      <c r="KY3" s="100"/>
      <c r="KZ3" s="100"/>
      <c r="LA3" s="100"/>
      <c r="LB3" s="100"/>
      <c r="LC3" s="100"/>
      <c r="LD3" s="100"/>
      <c r="LE3" s="100"/>
      <c r="LF3" s="100"/>
      <c r="LG3" s="100"/>
      <c r="LH3" s="100"/>
      <c r="LI3" s="100"/>
      <c r="LJ3" s="100"/>
      <c r="LK3" s="100"/>
      <c r="LL3" s="100"/>
      <c r="LM3" s="100"/>
      <c r="LN3" s="100"/>
      <c r="LO3" s="100"/>
      <c r="LP3" s="100"/>
      <c r="LQ3" s="100"/>
      <c r="LR3" s="100"/>
      <c r="LS3" s="100"/>
      <c r="LT3" s="100"/>
      <c r="LU3" s="100"/>
      <c r="LV3" s="100"/>
      <c r="LW3" s="100"/>
      <c r="LX3" s="100"/>
      <c r="LY3" s="100"/>
      <c r="LZ3" s="100"/>
      <c r="MA3" s="100"/>
      <c r="MB3" s="100"/>
      <c r="MC3" s="100"/>
      <c r="MD3" s="100"/>
      <c r="ME3" s="100"/>
      <c r="MF3" s="100"/>
      <c r="MG3" s="100"/>
      <c r="MH3" s="100"/>
      <c r="MI3" s="100"/>
      <c r="MJ3" s="100"/>
      <c r="MK3" s="100"/>
      <c r="ML3" s="100"/>
      <c r="MM3" s="100"/>
      <c r="MN3" s="100"/>
      <c r="MO3" s="100"/>
      <c r="MP3" s="100"/>
      <c r="MQ3" s="100"/>
      <c r="MR3" s="100"/>
      <c r="MS3" s="100"/>
      <c r="MT3" s="100"/>
      <c r="MU3" s="100"/>
      <c r="MV3" s="100"/>
      <c r="MW3" s="100"/>
      <c r="MX3" s="100"/>
      <c r="MY3" s="100"/>
      <c r="MZ3" s="100"/>
      <c r="NA3" s="100"/>
      <c r="NB3" s="100"/>
      <c r="NC3" s="100"/>
      <c r="ND3" s="100"/>
      <c r="NE3" s="100"/>
      <c r="NF3" s="100"/>
      <c r="NG3" s="100"/>
      <c r="NH3" s="100"/>
      <c r="NI3" s="100"/>
      <c r="NJ3" s="100"/>
      <c r="NK3" s="100"/>
      <c r="NL3" s="100"/>
      <c r="NM3" s="100"/>
      <c r="NN3" s="100"/>
      <c r="NO3" s="100"/>
      <c r="NP3" s="100"/>
      <c r="NQ3" s="100"/>
      <c r="NR3" s="100"/>
      <c r="NS3" s="100"/>
      <c r="NT3" s="100"/>
      <c r="NU3" s="100"/>
      <c r="NV3" s="100"/>
      <c r="NW3" s="100"/>
      <c r="NX3" s="100"/>
      <c r="NY3" s="100"/>
      <c r="NZ3" s="100"/>
      <c r="OA3" s="100"/>
      <c r="OB3" s="100"/>
      <c r="OC3" s="100"/>
      <c r="OD3" s="100"/>
      <c r="OE3" s="100"/>
      <c r="OF3" s="100"/>
      <c r="OG3" s="100"/>
      <c r="OH3" s="100"/>
      <c r="OI3" s="100"/>
      <c r="OJ3" s="100"/>
      <c r="OK3" s="100"/>
      <c r="OL3" s="100"/>
      <c r="OM3" s="100"/>
      <c r="ON3" s="100"/>
      <c r="OO3" s="100"/>
      <c r="OP3" s="100"/>
      <c r="OQ3" s="100"/>
      <c r="OR3" s="100"/>
      <c r="OS3" s="100"/>
      <c r="OT3" s="100"/>
      <c r="OU3" s="100"/>
      <c r="OV3" s="100"/>
      <c r="OW3" s="100"/>
      <c r="OX3" s="100"/>
      <c r="OY3" s="100"/>
      <c r="OZ3" s="100"/>
      <c r="PA3" s="100"/>
      <c r="PB3" s="100"/>
      <c r="PC3" s="100"/>
      <c r="PD3" s="100"/>
      <c r="PE3" s="100"/>
      <c r="PF3" s="100"/>
      <c r="PG3" s="100"/>
      <c r="PH3" s="100"/>
      <c r="PI3" s="100"/>
      <c r="PJ3" s="100"/>
      <c r="PK3" s="100"/>
      <c r="PL3" s="100"/>
      <c r="PM3" s="100"/>
      <c r="PN3" s="100"/>
      <c r="PO3" s="100"/>
      <c r="PP3" s="100"/>
      <c r="PQ3" s="100"/>
      <c r="PR3" s="100"/>
      <c r="PS3" s="100"/>
      <c r="PT3" s="100"/>
      <c r="PU3" s="100"/>
      <c r="PV3" s="100"/>
      <c r="PW3" s="100"/>
      <c r="PX3" s="100"/>
      <c r="PY3" s="100"/>
      <c r="PZ3" s="100"/>
      <c r="QA3" s="100"/>
      <c r="QB3" s="100"/>
      <c r="QC3" s="100"/>
      <c r="QD3" s="100"/>
      <c r="QE3" s="100"/>
      <c r="QF3" s="100"/>
      <c r="QG3" s="100"/>
      <c r="QH3" s="100"/>
      <c r="QI3" s="100"/>
      <c r="QJ3" s="100"/>
      <c r="QK3" s="100"/>
      <c r="QL3" s="100"/>
      <c r="QM3" s="100"/>
      <c r="QN3" s="100"/>
      <c r="QO3" s="100"/>
      <c r="QP3" s="100"/>
      <c r="QQ3" s="100"/>
      <c r="QR3" s="100"/>
      <c r="QS3" s="100"/>
      <c r="QT3" s="100"/>
      <c r="QU3" s="100"/>
      <c r="QV3" s="100"/>
      <c r="QW3" s="100"/>
      <c r="QX3" s="100"/>
      <c r="QY3" s="100"/>
      <c r="QZ3" s="100"/>
      <c r="RA3" s="100"/>
      <c r="RB3" s="100"/>
      <c r="RC3" s="100"/>
      <c r="RD3" s="100"/>
      <c r="RE3" s="100"/>
      <c r="RF3" s="100"/>
      <c r="RG3" s="100"/>
      <c r="RH3" s="100"/>
      <c r="RI3" s="100"/>
      <c r="RJ3" s="100"/>
      <c r="RK3" s="100"/>
      <c r="RL3" s="100"/>
      <c r="RM3" s="100"/>
      <c r="RN3" s="100"/>
      <c r="RO3" s="100"/>
      <c r="RP3" s="100"/>
      <c r="RQ3" s="100"/>
      <c r="RR3" s="100"/>
      <c r="RS3" s="100"/>
      <c r="RT3" s="100"/>
      <c r="RU3" s="100"/>
      <c r="RV3" s="100"/>
      <c r="RW3" s="100"/>
      <c r="RX3" s="100"/>
      <c r="RY3" s="100"/>
      <c r="RZ3" s="100"/>
      <c r="SA3" s="100"/>
      <c r="SB3" s="100"/>
      <c r="SC3" s="100"/>
      <c r="SD3" s="100"/>
      <c r="SE3" s="100"/>
      <c r="SF3" s="100"/>
      <c r="SG3" s="100"/>
      <c r="SH3" s="100"/>
      <c r="SI3" s="100"/>
      <c r="SJ3" s="100"/>
      <c r="SK3" s="100"/>
      <c r="SL3" s="100"/>
      <c r="SM3" s="100"/>
      <c r="SN3" s="100"/>
      <c r="SO3" s="100"/>
      <c r="SP3" s="100"/>
      <c r="SQ3" s="100"/>
      <c r="SR3" s="100"/>
      <c r="SS3" s="100"/>
      <c r="ST3" s="100"/>
      <c r="SU3" s="100"/>
      <c r="SV3" s="100"/>
      <c r="SW3" s="100"/>
      <c r="SX3" s="100"/>
      <c r="SY3" s="100"/>
      <c r="SZ3" s="100"/>
      <c r="TA3" s="100"/>
      <c r="TB3" s="100"/>
      <c r="TC3" s="100"/>
      <c r="TD3" s="100"/>
      <c r="TE3" s="100"/>
      <c r="TF3" s="100"/>
      <c r="TG3" s="100"/>
      <c r="TH3" s="100"/>
      <c r="TI3" s="100"/>
      <c r="TJ3" s="100"/>
      <c r="TK3" s="100"/>
      <c r="TL3" s="100"/>
      <c r="TM3" s="100"/>
      <c r="TN3" s="100"/>
      <c r="TO3" s="100"/>
      <c r="TP3" s="100"/>
      <c r="TQ3" s="100"/>
      <c r="TR3" s="100"/>
      <c r="TS3" s="100"/>
      <c r="TT3" s="100"/>
      <c r="TU3" s="100"/>
      <c r="TV3" s="100"/>
      <c r="TW3" s="100"/>
      <c r="TX3" s="100"/>
      <c r="TY3" s="100"/>
      <c r="TZ3" s="100"/>
      <c r="UA3" s="100"/>
      <c r="UB3" s="100"/>
      <c r="UC3" s="100"/>
      <c r="UD3" s="100"/>
      <c r="UE3" s="100"/>
      <c r="UF3" s="100"/>
      <c r="UG3" s="100"/>
      <c r="UH3" s="100"/>
      <c r="UI3" s="100"/>
      <c r="UJ3" s="100"/>
      <c r="UK3" s="100"/>
      <c r="UL3" s="100"/>
      <c r="UM3" s="100"/>
      <c r="UN3" s="100"/>
      <c r="UO3" s="100"/>
      <c r="UP3" s="100"/>
      <c r="UQ3" s="100"/>
      <c r="UR3" s="100"/>
      <c r="US3" s="100"/>
      <c r="UT3" s="100"/>
      <c r="UU3" s="100"/>
      <c r="UV3" s="100"/>
      <c r="UW3" s="100"/>
      <c r="UX3" s="100"/>
      <c r="UY3" s="100"/>
      <c r="UZ3" s="100"/>
      <c r="VA3" s="100"/>
      <c r="VB3" s="100"/>
      <c r="VC3" s="100"/>
      <c r="VD3" s="100"/>
      <c r="VE3" s="100"/>
      <c r="VF3" s="100"/>
      <c r="VG3" s="100"/>
      <c r="VH3" s="100"/>
      <c r="VI3" s="100"/>
      <c r="VJ3" s="100"/>
      <c r="VK3" s="100"/>
      <c r="VL3" s="100"/>
      <c r="VM3" s="100"/>
      <c r="VN3" s="100"/>
      <c r="VO3" s="100"/>
      <c r="VP3" s="100"/>
      <c r="VQ3" s="100"/>
      <c r="VR3" s="100"/>
      <c r="VS3" s="100"/>
      <c r="VT3" s="100"/>
      <c r="VU3" s="100"/>
      <c r="VV3" s="100"/>
      <c r="VW3" s="100"/>
      <c r="VX3" s="100"/>
      <c r="VY3" s="100"/>
      <c r="VZ3" s="100"/>
      <c r="WA3" s="100"/>
      <c r="WB3" s="100"/>
      <c r="WC3" s="100"/>
      <c r="WD3" s="100"/>
      <c r="WE3" s="100"/>
      <c r="WF3" s="100"/>
      <c r="WG3" s="100"/>
      <c r="WH3" s="100"/>
      <c r="WI3" s="100"/>
      <c r="WJ3" s="100"/>
      <c r="WK3" s="100"/>
      <c r="WL3" s="100"/>
      <c r="WM3" s="100"/>
      <c r="WN3" s="100"/>
      <c r="WO3" s="100"/>
      <c r="WP3" s="100"/>
      <c r="WQ3" s="100"/>
      <c r="WR3" s="100"/>
      <c r="WS3" s="100"/>
      <c r="WT3" s="100"/>
      <c r="WU3" s="100"/>
      <c r="WV3" s="100"/>
      <c r="WW3" s="100"/>
      <c r="WX3" s="100"/>
      <c r="WY3" s="100"/>
      <c r="WZ3" s="100"/>
      <c r="XA3" s="100"/>
      <c r="XB3" s="100"/>
      <c r="XC3" s="100"/>
      <c r="XD3" s="100"/>
      <c r="XE3" s="100"/>
      <c r="XF3" s="100"/>
      <c r="XG3" s="100"/>
      <c r="XH3" s="100"/>
      <c r="XI3" s="100"/>
      <c r="XJ3" s="100"/>
      <c r="XK3" s="100"/>
      <c r="XL3" s="100"/>
      <c r="XM3" s="100"/>
      <c r="XN3" s="100"/>
      <c r="XO3" s="100"/>
      <c r="XP3" s="100"/>
      <c r="XQ3" s="100"/>
      <c r="XR3" s="100"/>
      <c r="XS3" s="100"/>
      <c r="XT3" s="100"/>
      <c r="XU3" s="100"/>
      <c r="XV3" s="100"/>
      <c r="XW3" s="100"/>
      <c r="XX3" s="100"/>
      <c r="XY3" s="100"/>
      <c r="XZ3" s="100"/>
      <c r="YA3" s="100"/>
      <c r="YB3" s="100"/>
      <c r="YC3" s="100"/>
      <c r="YD3" s="100"/>
      <c r="YE3" s="100"/>
      <c r="YF3" s="100"/>
      <c r="YG3" s="100"/>
      <c r="YH3" s="100"/>
      <c r="YI3" s="100"/>
      <c r="YJ3" s="100"/>
      <c r="YK3" s="100"/>
      <c r="YL3" s="100"/>
      <c r="YM3" s="100"/>
      <c r="YN3" s="100"/>
      <c r="YO3" s="100"/>
      <c r="YP3" s="100"/>
      <c r="YQ3" s="100"/>
      <c r="YR3" s="100"/>
      <c r="YS3" s="100"/>
      <c r="YT3" s="100"/>
      <c r="YU3" s="100"/>
      <c r="YV3" s="100"/>
      <c r="YW3" s="100"/>
      <c r="YX3" s="100"/>
      <c r="YY3" s="100"/>
      <c r="YZ3" s="100"/>
      <c r="ZA3" s="100"/>
      <c r="ZB3" s="100"/>
      <c r="ZC3" s="100"/>
      <c r="ZD3" s="100"/>
      <c r="ZE3" s="100"/>
      <c r="ZF3" s="100"/>
      <c r="ZG3" s="100"/>
      <c r="ZH3" s="100"/>
      <c r="ZI3" s="100"/>
      <c r="ZJ3" s="100"/>
      <c r="ZK3" s="100"/>
      <c r="ZL3" s="100"/>
      <c r="ZM3" s="100"/>
      <c r="ZN3" s="100"/>
      <c r="ZO3" s="100"/>
      <c r="ZP3" s="100"/>
      <c r="ZQ3" s="100"/>
      <c r="ZR3" s="100"/>
      <c r="ZS3" s="100"/>
      <c r="ZT3" s="100"/>
      <c r="ZU3" s="100"/>
      <c r="ZV3" s="100"/>
      <c r="ZW3" s="100"/>
      <c r="ZX3" s="100"/>
      <c r="ZY3" s="100"/>
      <c r="ZZ3" s="100"/>
      <c r="AAA3" s="100"/>
      <c r="AAB3" s="100"/>
      <c r="AAC3" s="100"/>
      <c r="AAD3" s="100"/>
      <c r="AAE3" s="100"/>
      <c r="AAF3" s="100"/>
      <c r="AAG3" s="100"/>
      <c r="AAH3" s="100"/>
      <c r="AAI3" s="100"/>
      <c r="AAJ3" s="100"/>
      <c r="AAK3" s="100"/>
      <c r="AAL3" s="100"/>
      <c r="AAM3" s="100"/>
      <c r="AAN3" s="100"/>
      <c r="AAO3" s="100"/>
      <c r="AAP3" s="100"/>
      <c r="AAQ3" s="100"/>
      <c r="AAR3" s="100"/>
      <c r="AAS3" s="100"/>
      <c r="AAT3" s="100"/>
      <c r="AAU3" s="100"/>
      <c r="AAV3" s="100"/>
      <c r="AAW3" s="100"/>
      <c r="AAX3" s="100"/>
      <c r="AAY3" s="100"/>
      <c r="AAZ3" s="100"/>
      <c r="ABA3" s="100"/>
      <c r="ABB3" s="100"/>
      <c r="ABC3" s="100"/>
      <c r="ABD3" s="100"/>
      <c r="ABE3" s="100"/>
      <c r="ABF3" s="100"/>
      <c r="ABG3" s="100"/>
      <c r="ABH3" s="100"/>
      <c r="ABI3" s="100"/>
      <c r="ABJ3" s="100"/>
      <c r="ABK3" s="100"/>
      <c r="ABL3" s="100"/>
      <c r="ABM3" s="100"/>
      <c r="ABN3" s="100"/>
      <c r="ABO3" s="100"/>
      <c r="ABP3" s="100"/>
      <c r="ABQ3" s="100"/>
      <c r="ABR3" s="100"/>
      <c r="ABS3" s="100"/>
      <c r="ABT3" s="100"/>
      <c r="ABU3" s="100"/>
      <c r="ABV3" s="100"/>
      <c r="ABW3" s="100"/>
      <c r="ABX3" s="100"/>
      <c r="ABY3" s="100"/>
      <c r="ABZ3" s="100"/>
      <c r="ACA3" s="100"/>
      <c r="ACB3" s="100"/>
      <c r="ACC3" s="100"/>
      <c r="ACD3" s="100"/>
      <c r="ACE3" s="100"/>
      <c r="ACF3" s="100"/>
      <c r="ACG3" s="100"/>
      <c r="ACH3" s="100"/>
      <c r="ACI3" s="100"/>
      <c r="ACJ3" s="100"/>
      <c r="ACK3" s="100"/>
      <c r="ACL3" s="100"/>
      <c r="ACM3" s="100"/>
      <c r="ACN3" s="100"/>
      <c r="ACO3" s="100"/>
      <c r="ACP3" s="100"/>
      <c r="ACQ3" s="100"/>
      <c r="ACR3" s="100"/>
      <c r="ACS3" s="100"/>
      <c r="ACT3" s="100"/>
      <c r="ACU3" s="100"/>
      <c r="ACV3" s="100"/>
      <c r="ACW3" s="100"/>
      <c r="ACX3" s="100"/>
      <c r="ACY3" s="100"/>
      <c r="ACZ3" s="100"/>
      <c r="ADA3" s="100"/>
      <c r="ADB3" s="100"/>
      <c r="ADC3" s="100"/>
      <c r="ADD3" s="100"/>
      <c r="ADE3" s="100"/>
      <c r="ADF3" s="100"/>
      <c r="ADG3" s="100"/>
      <c r="ADH3" s="100"/>
      <c r="ADI3" s="100"/>
      <c r="ADJ3" s="100"/>
      <c r="ADK3" s="100"/>
      <c r="ADL3" s="100"/>
      <c r="ADM3" s="100"/>
      <c r="ADN3" s="100"/>
      <c r="ADO3" s="100"/>
      <c r="ADP3" s="100"/>
      <c r="ADQ3" s="100"/>
      <c r="ADR3" s="100"/>
      <c r="ADS3" s="100"/>
      <c r="ADT3" s="100"/>
      <c r="ADU3" s="100"/>
      <c r="ADV3" s="100"/>
      <c r="ADW3" s="100"/>
      <c r="ADX3" s="100"/>
      <c r="ADY3" s="100"/>
      <c r="ADZ3" s="100"/>
      <c r="AEA3" s="100"/>
      <c r="AEB3" s="100"/>
      <c r="AEC3" s="100"/>
      <c r="AED3" s="100"/>
      <c r="AEE3" s="100"/>
      <c r="AEF3" s="100"/>
      <c r="AEG3" s="100"/>
      <c r="AEH3" s="100"/>
      <c r="AEI3" s="100"/>
      <c r="AEJ3" s="100"/>
      <c r="AEK3" s="100"/>
      <c r="AEL3" s="100"/>
      <c r="AEM3" s="100"/>
      <c r="AEN3" s="100"/>
      <c r="AEO3" s="100"/>
      <c r="AEP3" s="100"/>
      <c r="AEQ3" s="100"/>
      <c r="AER3" s="100"/>
      <c r="AES3" s="100"/>
      <c r="AET3" s="100"/>
      <c r="AEU3" s="100"/>
      <c r="AEV3" s="100"/>
      <c r="AEW3" s="100"/>
      <c r="AEX3" s="100"/>
      <c r="AEY3" s="100"/>
      <c r="AEZ3" s="100"/>
      <c r="AFA3" s="100"/>
      <c r="AFB3" s="100"/>
      <c r="AFC3" s="100"/>
      <c r="AFD3" s="100"/>
      <c r="AFE3" s="100"/>
      <c r="AFF3" s="100"/>
      <c r="AFG3" s="100"/>
      <c r="AFH3" s="100"/>
      <c r="AFI3" s="100"/>
      <c r="AFJ3" s="100"/>
      <c r="AFK3" s="100"/>
      <c r="AFL3" s="100"/>
      <c r="AFM3" s="100"/>
      <c r="AFN3" s="100"/>
      <c r="AFO3" s="100"/>
      <c r="AFP3" s="100"/>
      <c r="AFQ3" s="100"/>
      <c r="AFR3" s="100"/>
      <c r="AFS3" s="100"/>
      <c r="AFT3" s="100"/>
      <c r="AFU3" s="100"/>
      <c r="AFV3" s="100"/>
      <c r="AFW3" s="100"/>
      <c r="AFX3" s="100"/>
      <c r="AFY3" s="100"/>
      <c r="AFZ3" s="100"/>
      <c r="AGA3" s="100"/>
      <c r="AGB3" s="100"/>
      <c r="AGC3" s="100"/>
      <c r="AGD3" s="100"/>
      <c r="AGE3" s="100"/>
      <c r="AGF3" s="100"/>
      <c r="AGG3" s="100"/>
      <c r="AGH3" s="100"/>
      <c r="AGI3" s="100"/>
      <c r="AGJ3" s="100"/>
      <c r="AGK3" s="100"/>
      <c r="AGL3" s="100"/>
      <c r="AGM3" s="100"/>
      <c r="AGN3" s="100"/>
      <c r="AGO3" s="100"/>
      <c r="AGP3" s="100"/>
      <c r="AGQ3" s="100"/>
      <c r="AGR3" s="100"/>
      <c r="AGS3" s="100"/>
      <c r="AGT3" s="100"/>
      <c r="AGU3" s="100"/>
      <c r="AGV3" s="100"/>
      <c r="AGW3" s="100"/>
      <c r="AGX3" s="100"/>
      <c r="AGY3" s="100"/>
      <c r="AGZ3" s="100"/>
      <c r="AHA3" s="100"/>
      <c r="AHB3" s="100"/>
      <c r="AHC3" s="100"/>
      <c r="AHD3" s="100"/>
      <c r="AHE3" s="100"/>
      <c r="AHF3" s="100"/>
      <c r="AHG3" s="100"/>
      <c r="AHH3" s="100"/>
      <c r="AHI3" s="100"/>
      <c r="AHJ3" s="100"/>
      <c r="AHK3" s="100"/>
      <c r="AHL3" s="100"/>
      <c r="AHM3" s="100"/>
      <c r="AHN3" s="100"/>
      <c r="AHO3" s="100"/>
      <c r="AHP3" s="100"/>
      <c r="AHQ3" s="100"/>
      <c r="AHR3" s="100"/>
      <c r="AHS3" s="100"/>
      <c r="AHT3" s="100"/>
      <c r="AHU3" s="100"/>
      <c r="AHV3" s="100"/>
      <c r="AHW3" s="100"/>
      <c r="AHX3" s="100"/>
      <c r="AHY3" s="100"/>
      <c r="AHZ3" s="100"/>
      <c r="AIA3" s="100"/>
      <c r="AIB3" s="100"/>
      <c r="AIC3" s="100"/>
      <c r="AID3" s="100"/>
      <c r="AIE3" s="100"/>
      <c r="AIF3" s="100"/>
      <c r="AIG3" s="100"/>
      <c r="AIH3" s="100"/>
      <c r="AII3" s="100"/>
      <c r="AIJ3" s="100"/>
      <c r="AIK3" s="100"/>
      <c r="AIL3" s="100"/>
      <c r="AIM3" s="100"/>
      <c r="AIN3" s="100"/>
      <c r="AIO3" s="100"/>
      <c r="AIP3" s="100"/>
      <c r="AIQ3" s="100"/>
      <c r="AIR3" s="100"/>
      <c r="AIS3" s="100"/>
      <c r="AIT3" s="100"/>
      <c r="AIU3" s="100"/>
      <c r="AIV3" s="100"/>
      <c r="AIW3" s="100"/>
      <c r="AIX3" s="100"/>
      <c r="AIY3" s="100"/>
      <c r="AIZ3" s="100"/>
      <c r="AJA3" s="100"/>
      <c r="AJB3" s="100"/>
      <c r="AJC3" s="100"/>
      <c r="AJD3" s="100"/>
      <c r="AJE3" s="100"/>
      <c r="AJF3" s="100"/>
      <c r="AJG3" s="100"/>
      <c r="AJH3" s="100"/>
      <c r="AJI3" s="100"/>
      <c r="AJJ3" s="100"/>
      <c r="AJK3" s="100"/>
      <c r="AJL3" s="100"/>
      <c r="AJM3" s="100"/>
      <c r="AJN3" s="100"/>
      <c r="AJO3" s="100"/>
      <c r="AJP3" s="100"/>
      <c r="AJQ3" s="100"/>
      <c r="AJR3" s="100"/>
      <c r="AJS3" s="100"/>
      <c r="AJT3" s="100"/>
      <c r="AJU3" s="100"/>
      <c r="AJV3" s="100"/>
      <c r="AJW3" s="100"/>
      <c r="AJX3" s="100"/>
      <c r="AJY3" s="100"/>
      <c r="AJZ3" s="100"/>
      <c r="AKA3" s="100"/>
      <c r="AKB3" s="100"/>
      <c r="AKC3" s="100"/>
      <c r="AKD3" s="100"/>
      <c r="AKE3" s="100"/>
      <c r="AKF3" s="100"/>
      <c r="AKG3" s="100"/>
      <c r="AKH3" s="100"/>
      <c r="AKI3" s="100"/>
      <c r="AKJ3" s="100"/>
      <c r="AKK3" s="100"/>
      <c r="AKL3" s="100"/>
      <c r="AKM3" s="100"/>
      <c r="AKN3" s="100"/>
      <c r="AKO3" s="100"/>
      <c r="AKP3" s="100"/>
      <c r="AKQ3" s="100"/>
      <c r="AKR3" s="100"/>
      <c r="AKS3" s="100"/>
      <c r="AKT3" s="100"/>
      <c r="AKU3" s="100"/>
      <c r="AKV3" s="100"/>
      <c r="AKW3" s="100"/>
      <c r="AKX3" s="100"/>
      <c r="AKY3" s="100"/>
      <c r="AKZ3" s="100"/>
      <c r="ALA3" s="100"/>
      <c r="ALB3" s="100"/>
      <c r="ALC3" s="100"/>
      <c r="ALD3" s="100"/>
      <c r="ALE3" s="100"/>
      <c r="ALF3" s="100"/>
      <c r="ALG3" s="100"/>
      <c r="ALH3" s="100"/>
      <c r="ALI3" s="100"/>
      <c r="ALJ3" s="100"/>
      <c r="ALK3" s="100"/>
      <c r="ALL3" s="100"/>
      <c r="ALM3" s="100"/>
      <c r="ALN3" s="100"/>
      <c r="ALO3" s="100"/>
      <c r="ALP3" s="100"/>
      <c r="ALQ3" s="100"/>
      <c r="ALR3" s="100"/>
      <c r="ALS3" s="100"/>
      <c r="ALT3" s="100"/>
      <c r="ALU3" s="100"/>
      <c r="ALV3" s="100"/>
      <c r="ALW3" s="100"/>
      <c r="ALX3" s="100"/>
      <c r="ALY3" s="100"/>
      <c r="ALZ3" s="100"/>
      <c r="AMA3" s="100"/>
      <c r="AMB3" s="100"/>
      <c r="AMC3" s="100"/>
      <c r="AMD3" s="100"/>
      <c r="AME3" s="100"/>
      <c r="AMF3" s="100"/>
      <c r="AMG3" s="100"/>
      <c r="AMH3" s="100"/>
      <c r="AMI3" s="100"/>
      <c r="AMJ3" s="100"/>
      <c r="AMK3" s="100"/>
      <c r="AML3" s="100"/>
      <c r="AMM3" s="100"/>
      <c r="AMN3" s="100"/>
      <c r="AMO3" s="100"/>
      <c r="AMP3" s="100"/>
      <c r="AMQ3" s="100"/>
      <c r="AMR3" s="100"/>
      <c r="AMS3" s="100"/>
      <c r="AMT3" s="100"/>
      <c r="AMU3" s="100"/>
      <c r="AMV3" s="100"/>
      <c r="AMW3" s="100"/>
      <c r="AMX3" s="100"/>
      <c r="AMY3" s="100"/>
      <c r="AMZ3" s="100"/>
      <c r="ANA3" s="100"/>
      <c r="ANB3" s="100"/>
      <c r="ANC3" s="100"/>
      <c r="AND3" s="100"/>
      <c r="ANE3" s="100"/>
      <c r="ANF3" s="100"/>
      <c r="ANG3" s="100"/>
      <c r="ANH3" s="100"/>
      <c r="ANI3" s="100"/>
      <c r="ANJ3" s="100"/>
      <c r="ANK3" s="100"/>
      <c r="ANL3" s="100"/>
      <c r="ANM3" s="100"/>
      <c r="ANN3" s="100"/>
      <c r="ANO3" s="100"/>
      <c r="ANP3" s="100"/>
      <c r="ANQ3" s="100"/>
      <c r="ANR3" s="100"/>
      <c r="ANS3" s="100"/>
      <c r="ANT3" s="100"/>
      <c r="ANU3" s="100"/>
      <c r="ANV3" s="100"/>
      <c r="ANW3" s="100"/>
      <c r="ANX3" s="100"/>
      <c r="ANY3" s="100"/>
      <c r="ANZ3" s="100"/>
      <c r="AOA3" s="100"/>
      <c r="AOB3" s="100"/>
      <c r="AOC3" s="100"/>
      <c r="AOD3" s="100"/>
      <c r="AOE3" s="100"/>
      <c r="AOF3" s="100"/>
      <c r="AOG3" s="100"/>
      <c r="AOH3" s="100"/>
      <c r="AOI3" s="100"/>
      <c r="AOJ3" s="100"/>
      <c r="AOK3" s="100"/>
      <c r="AOL3" s="100"/>
      <c r="AOM3" s="100"/>
      <c r="AON3" s="100"/>
      <c r="AOO3" s="100"/>
      <c r="AOP3" s="100"/>
      <c r="AOQ3" s="100"/>
      <c r="AOR3" s="100"/>
      <c r="AOS3" s="100"/>
      <c r="AOT3" s="100"/>
      <c r="AOU3" s="100"/>
      <c r="AOV3" s="100"/>
      <c r="AOW3" s="100"/>
      <c r="AOX3" s="100"/>
      <c r="AOY3" s="100"/>
      <c r="AOZ3" s="100"/>
      <c r="APA3" s="100"/>
      <c r="APB3" s="100"/>
      <c r="APC3" s="100"/>
      <c r="APD3" s="100"/>
      <c r="APE3" s="100"/>
      <c r="APF3" s="100"/>
      <c r="APG3" s="100"/>
      <c r="APH3" s="100"/>
      <c r="API3" s="100"/>
      <c r="APJ3" s="100"/>
      <c r="APK3" s="100"/>
      <c r="APL3" s="100"/>
      <c r="APM3" s="100"/>
      <c r="APN3" s="100"/>
      <c r="APO3" s="100"/>
      <c r="APP3" s="100"/>
      <c r="APQ3" s="100"/>
      <c r="APR3" s="100"/>
      <c r="APS3" s="100"/>
      <c r="APT3" s="100"/>
      <c r="APU3" s="100"/>
      <c r="APV3" s="100"/>
      <c r="APW3" s="100"/>
      <c r="APX3" s="100"/>
      <c r="APY3" s="100"/>
      <c r="APZ3" s="100"/>
      <c r="AQA3" s="100"/>
      <c r="AQB3" s="100"/>
      <c r="AQC3" s="100"/>
      <c r="AQD3" s="100"/>
      <c r="AQE3" s="100"/>
      <c r="AQF3" s="100"/>
      <c r="AQG3" s="100"/>
      <c r="AQH3" s="100"/>
      <c r="AQI3" s="100"/>
      <c r="AQJ3" s="100"/>
      <c r="AQK3" s="100"/>
      <c r="AQL3" s="100"/>
      <c r="AQM3" s="100"/>
      <c r="AQN3" s="100"/>
      <c r="AQO3" s="100"/>
      <c r="AQP3" s="100"/>
      <c r="AQQ3" s="100"/>
      <c r="AQR3" s="100"/>
      <c r="AQS3" s="100"/>
      <c r="AQT3" s="100"/>
      <c r="AQU3" s="100"/>
      <c r="AQV3" s="100"/>
      <c r="AQW3" s="100"/>
      <c r="AQX3" s="100"/>
      <c r="AQY3" s="100"/>
      <c r="AQZ3" s="100"/>
      <c r="ARA3" s="100"/>
      <c r="ARB3" s="100"/>
      <c r="ARC3" s="100"/>
      <c r="ARD3" s="100"/>
      <c r="ARE3" s="100"/>
      <c r="ARF3" s="100"/>
      <c r="ARG3" s="100"/>
      <c r="ARH3" s="100"/>
      <c r="ARI3" s="100"/>
      <c r="ARJ3" s="100"/>
      <c r="ARK3" s="100"/>
      <c r="ARL3" s="100"/>
      <c r="ARM3" s="100"/>
      <c r="ARN3" s="100"/>
      <c r="ARO3" s="100"/>
      <c r="ARP3" s="100"/>
      <c r="ARQ3" s="100"/>
      <c r="ARR3" s="100"/>
      <c r="ARS3" s="100"/>
      <c r="ART3" s="100"/>
      <c r="ARU3" s="100"/>
      <c r="ARV3" s="100"/>
      <c r="ARW3" s="100"/>
      <c r="ARX3" s="100"/>
      <c r="ARY3" s="100"/>
      <c r="ARZ3" s="100"/>
      <c r="ASA3" s="100"/>
      <c r="ASB3" s="100"/>
      <c r="ASC3" s="100"/>
      <c r="ASD3" s="100"/>
      <c r="ASE3" s="100"/>
      <c r="ASF3" s="100"/>
      <c r="ASG3" s="100"/>
      <c r="ASH3" s="100"/>
      <c r="ASI3" s="100"/>
      <c r="ASJ3" s="100"/>
      <c r="ASK3" s="100"/>
      <c r="ASL3" s="100"/>
      <c r="ASM3" s="100"/>
      <c r="ASN3" s="100"/>
      <c r="ASO3" s="100"/>
      <c r="ASP3" s="100"/>
      <c r="ASQ3" s="100"/>
      <c r="ASR3" s="100"/>
      <c r="ASS3" s="100"/>
      <c r="AST3" s="100"/>
      <c r="ASU3" s="100"/>
      <c r="ASV3" s="100"/>
      <c r="ASW3" s="100"/>
      <c r="ASX3" s="100"/>
      <c r="ASY3" s="100"/>
      <c r="ASZ3" s="100"/>
      <c r="ATA3" s="100"/>
      <c r="ATB3" s="100"/>
      <c r="ATC3" s="100"/>
      <c r="ATD3" s="100"/>
      <c r="ATE3" s="100"/>
      <c r="ATF3" s="100"/>
      <c r="ATG3" s="100"/>
      <c r="ATH3" s="100"/>
      <c r="ATI3" s="100"/>
      <c r="ATJ3" s="100"/>
      <c r="ATK3" s="100"/>
      <c r="ATL3" s="100"/>
      <c r="ATM3" s="100"/>
      <c r="ATN3" s="100"/>
      <c r="ATO3" s="100"/>
      <c r="ATP3" s="100"/>
      <c r="ATQ3" s="100"/>
      <c r="ATR3" s="100"/>
      <c r="ATS3" s="100"/>
      <c r="ATT3" s="100"/>
      <c r="ATU3" s="100"/>
      <c r="ATV3" s="100"/>
      <c r="ATW3" s="100"/>
      <c r="ATX3" s="100"/>
      <c r="ATY3" s="100"/>
      <c r="ATZ3" s="100"/>
      <c r="AUA3" s="100"/>
      <c r="AUB3" s="100"/>
      <c r="AUC3" s="100"/>
      <c r="AUD3" s="100"/>
      <c r="AUE3" s="100"/>
      <c r="AUF3" s="100"/>
      <c r="AUG3" s="100"/>
      <c r="AUH3" s="100"/>
      <c r="AUI3" s="100"/>
      <c r="AUJ3" s="100"/>
      <c r="AUK3" s="100"/>
      <c r="AUL3" s="100"/>
      <c r="AUM3" s="100"/>
      <c r="AUN3" s="100"/>
      <c r="AUO3" s="100"/>
      <c r="AUP3" s="100"/>
      <c r="AUQ3" s="100"/>
      <c r="AUR3" s="100"/>
      <c r="AUS3" s="100"/>
      <c r="AUT3" s="100"/>
      <c r="AUU3" s="100"/>
      <c r="AUV3" s="100"/>
      <c r="AUW3" s="100"/>
      <c r="AUX3" s="100"/>
      <c r="AUY3" s="100"/>
      <c r="AUZ3" s="100"/>
      <c r="AVA3" s="100"/>
      <c r="AVB3" s="100"/>
      <c r="AVC3" s="100"/>
      <c r="AVD3" s="100"/>
      <c r="AVE3" s="100"/>
      <c r="AVF3" s="100"/>
      <c r="AVG3" s="100"/>
      <c r="AVH3" s="100"/>
      <c r="AVI3" s="100"/>
      <c r="AVJ3" s="100"/>
      <c r="AVK3" s="100"/>
      <c r="AVL3" s="100"/>
      <c r="AVM3" s="100"/>
      <c r="AVN3" s="100"/>
      <c r="AVO3" s="100"/>
      <c r="AVP3" s="100"/>
      <c r="AVQ3" s="100"/>
      <c r="AVR3" s="100"/>
      <c r="AVS3" s="100"/>
      <c r="AVT3" s="100"/>
      <c r="AVU3" s="100"/>
      <c r="AVV3" s="100"/>
      <c r="AVW3" s="100"/>
      <c r="AVX3" s="100"/>
      <c r="AVY3" s="100"/>
      <c r="AVZ3" s="100"/>
      <c r="AWA3" s="100"/>
      <c r="AWB3" s="100"/>
      <c r="AWC3" s="100"/>
      <c r="AWD3" s="100"/>
      <c r="AWE3" s="100"/>
      <c r="AWF3" s="100"/>
      <c r="AWG3" s="100"/>
      <c r="AWH3" s="100"/>
      <c r="AWI3" s="100"/>
      <c r="AWJ3" s="100"/>
      <c r="AWK3" s="100"/>
      <c r="AWL3" s="100"/>
      <c r="AWM3" s="100"/>
      <c r="AWN3" s="100"/>
      <c r="AWO3" s="100"/>
      <c r="AWP3" s="100"/>
      <c r="AWQ3" s="100"/>
      <c r="AWR3" s="100"/>
      <c r="AWS3" s="100"/>
      <c r="AWT3" s="100"/>
      <c r="AWU3" s="100"/>
      <c r="AWV3" s="100"/>
      <c r="AWW3" s="100"/>
      <c r="AWX3" s="100"/>
      <c r="AWY3" s="100"/>
      <c r="AWZ3" s="100"/>
      <c r="AXA3" s="100"/>
      <c r="AXB3" s="100"/>
      <c r="AXC3" s="100"/>
      <c r="AXD3" s="100"/>
      <c r="AXE3" s="100"/>
      <c r="AXF3" s="100"/>
      <c r="AXG3" s="100"/>
      <c r="AXH3" s="100"/>
      <c r="AXI3" s="100"/>
      <c r="AXJ3" s="100"/>
      <c r="AXK3" s="100"/>
      <c r="AXL3" s="100"/>
      <c r="AXM3" s="100"/>
      <c r="AXN3" s="100"/>
      <c r="AXO3" s="100"/>
      <c r="AXP3" s="100"/>
      <c r="AXQ3" s="100"/>
      <c r="AXR3" s="100"/>
      <c r="AXS3" s="100"/>
      <c r="AXT3" s="100"/>
      <c r="AXU3" s="100"/>
      <c r="AXV3" s="100"/>
      <c r="AXW3" s="100"/>
      <c r="AXX3" s="100"/>
      <c r="AXY3" s="100"/>
      <c r="AXZ3" s="100"/>
      <c r="AYA3" s="100"/>
      <c r="AYB3" s="100"/>
      <c r="AYC3" s="100"/>
      <c r="AYD3" s="100"/>
      <c r="AYE3" s="100"/>
      <c r="AYF3" s="100"/>
      <c r="AYG3" s="100"/>
      <c r="AYH3" s="100"/>
      <c r="AYI3" s="100"/>
      <c r="AYJ3" s="100"/>
      <c r="AYK3" s="100"/>
      <c r="AYL3" s="100"/>
      <c r="AYM3" s="100"/>
      <c r="AYN3" s="100"/>
      <c r="AYO3" s="100"/>
      <c r="AYP3" s="100"/>
      <c r="AYQ3" s="100"/>
      <c r="AYR3" s="100"/>
      <c r="AYS3" s="100"/>
      <c r="AYT3" s="100"/>
      <c r="AYU3" s="100"/>
      <c r="AYV3" s="100"/>
      <c r="AYW3" s="100"/>
      <c r="AYX3" s="100"/>
      <c r="AYY3" s="100"/>
      <c r="AYZ3" s="100"/>
      <c r="AZA3" s="100"/>
      <c r="AZB3" s="100"/>
      <c r="AZC3" s="100"/>
      <c r="AZD3" s="100"/>
      <c r="AZE3" s="100"/>
      <c r="AZF3" s="100"/>
      <c r="AZG3" s="100"/>
      <c r="AZH3" s="100"/>
      <c r="AZI3" s="100"/>
      <c r="AZJ3" s="100"/>
      <c r="AZK3" s="100"/>
      <c r="AZL3" s="100"/>
      <c r="AZM3" s="100"/>
      <c r="AZN3" s="100"/>
      <c r="AZO3" s="100"/>
      <c r="AZP3" s="100"/>
      <c r="AZQ3" s="100"/>
      <c r="AZR3" s="100"/>
      <c r="AZS3" s="100"/>
      <c r="AZT3" s="100"/>
      <c r="AZU3" s="100"/>
      <c r="AZV3" s="100"/>
      <c r="AZW3" s="100"/>
      <c r="AZX3" s="100"/>
      <c r="AZY3" s="100"/>
      <c r="AZZ3" s="100"/>
      <c r="BAA3" s="100"/>
      <c r="BAB3" s="100"/>
      <c r="BAC3" s="100"/>
      <c r="BAD3" s="100"/>
      <c r="BAE3" s="100"/>
      <c r="BAF3" s="100"/>
      <c r="BAG3" s="100"/>
      <c r="BAH3" s="100"/>
      <c r="BAI3" s="100"/>
      <c r="BAJ3" s="100"/>
      <c r="BAK3" s="100"/>
      <c r="BAL3" s="100"/>
      <c r="BAM3" s="100"/>
      <c r="BAN3" s="100"/>
      <c r="BAO3" s="100"/>
      <c r="BAP3" s="100"/>
      <c r="BAQ3" s="100"/>
      <c r="BAR3" s="100"/>
      <c r="BAS3" s="100"/>
      <c r="BAT3" s="100"/>
      <c r="BAU3" s="100"/>
      <c r="BAV3" s="100"/>
      <c r="BAW3" s="100"/>
      <c r="BAX3" s="100"/>
      <c r="BAY3" s="100"/>
      <c r="BAZ3" s="100"/>
      <c r="BBA3" s="100"/>
      <c r="BBB3" s="100"/>
      <c r="BBC3" s="100"/>
      <c r="BBD3" s="100"/>
      <c r="BBE3" s="100"/>
      <c r="BBF3" s="100"/>
      <c r="BBG3" s="100"/>
      <c r="BBH3" s="100"/>
      <c r="BBI3" s="100"/>
      <c r="BBJ3" s="100"/>
      <c r="BBK3" s="100"/>
      <c r="BBL3" s="100"/>
      <c r="BBM3" s="100"/>
      <c r="BBN3" s="100"/>
      <c r="BBO3" s="100"/>
      <c r="BBP3" s="100"/>
      <c r="BBQ3" s="100"/>
      <c r="BBR3" s="100"/>
      <c r="BBS3" s="100"/>
      <c r="BBT3" s="100"/>
      <c r="BBU3" s="100"/>
      <c r="BBV3" s="100"/>
      <c r="BBW3" s="100"/>
      <c r="BBX3" s="100"/>
      <c r="BBY3" s="100"/>
      <c r="BBZ3" s="100"/>
      <c r="BCA3" s="100"/>
      <c r="BCB3" s="100"/>
      <c r="BCC3" s="100"/>
      <c r="BCD3" s="100"/>
      <c r="BCE3" s="100"/>
      <c r="BCF3" s="100"/>
      <c r="BCG3" s="100"/>
      <c r="BCH3" s="100"/>
      <c r="BCI3" s="100"/>
      <c r="BCJ3" s="100"/>
      <c r="BCK3" s="100"/>
      <c r="BCL3" s="100"/>
      <c r="BCM3" s="100"/>
      <c r="BCN3" s="100"/>
      <c r="BCO3" s="100"/>
      <c r="BCP3" s="100"/>
      <c r="BCQ3" s="100"/>
      <c r="BCR3" s="100"/>
      <c r="BCS3" s="100"/>
      <c r="BCT3" s="100"/>
      <c r="BCU3" s="100"/>
      <c r="BCV3" s="100"/>
      <c r="BCW3" s="100"/>
      <c r="BCX3" s="100"/>
      <c r="BCY3" s="100"/>
      <c r="BCZ3" s="100"/>
      <c r="BDA3" s="100"/>
      <c r="BDB3" s="100"/>
      <c r="BDC3" s="100"/>
      <c r="BDD3" s="100"/>
      <c r="BDE3" s="100"/>
      <c r="BDF3" s="100"/>
      <c r="BDG3" s="100"/>
      <c r="BDH3" s="100"/>
      <c r="BDI3" s="100"/>
      <c r="BDJ3" s="100"/>
      <c r="BDK3" s="100"/>
      <c r="BDL3" s="100"/>
      <c r="BDM3" s="100"/>
      <c r="BDN3" s="100"/>
      <c r="BDO3" s="100"/>
      <c r="BDP3" s="100"/>
      <c r="BDQ3" s="100"/>
      <c r="BDR3" s="100"/>
      <c r="BDS3" s="100"/>
      <c r="BDT3" s="100"/>
      <c r="BDU3" s="100"/>
      <c r="BDV3" s="100"/>
      <c r="BDW3" s="100"/>
      <c r="BDX3" s="100"/>
      <c r="BDY3" s="100"/>
      <c r="BDZ3" s="100"/>
      <c r="BEA3" s="100"/>
      <c r="BEB3" s="100"/>
      <c r="BEC3" s="100"/>
      <c r="BED3" s="100"/>
      <c r="BEE3" s="100"/>
      <c r="BEF3" s="100"/>
      <c r="BEG3" s="100"/>
      <c r="BEH3" s="100"/>
      <c r="BEI3" s="100"/>
      <c r="BEJ3" s="100"/>
      <c r="BEK3" s="100"/>
      <c r="BEL3" s="100"/>
      <c r="BEM3" s="100"/>
      <c r="BEN3" s="100"/>
      <c r="BEO3" s="100"/>
      <c r="BEP3" s="100"/>
      <c r="BEQ3" s="100"/>
      <c r="BER3" s="100"/>
      <c r="BES3" s="100"/>
      <c r="BET3" s="100"/>
      <c r="BEU3" s="100"/>
      <c r="BEV3" s="100"/>
      <c r="BEW3" s="100"/>
      <c r="BEX3" s="100"/>
      <c r="BEY3" s="100"/>
      <c r="BEZ3" s="100"/>
      <c r="BFA3" s="100"/>
      <c r="BFB3" s="100"/>
      <c r="BFC3" s="100"/>
      <c r="BFD3" s="100"/>
      <c r="BFE3" s="100"/>
      <c r="BFF3" s="100"/>
      <c r="BFG3" s="100"/>
      <c r="BFH3" s="100"/>
      <c r="BFI3" s="100"/>
      <c r="BFJ3" s="100"/>
      <c r="BFK3" s="100"/>
      <c r="BFL3" s="100"/>
      <c r="BFM3" s="100"/>
      <c r="BFN3" s="100"/>
      <c r="BFO3" s="100"/>
      <c r="BFP3" s="100"/>
      <c r="BFQ3" s="100"/>
      <c r="BFR3" s="100"/>
      <c r="BFS3" s="100"/>
      <c r="BFT3" s="100"/>
      <c r="BFU3" s="100"/>
      <c r="BFV3" s="100"/>
      <c r="BFW3" s="100"/>
      <c r="BFX3" s="100"/>
      <c r="BFY3" s="100"/>
      <c r="BFZ3" s="100"/>
      <c r="BGA3" s="100"/>
      <c r="BGB3" s="100"/>
      <c r="BGC3" s="100"/>
      <c r="BGD3" s="100"/>
      <c r="BGE3" s="100"/>
      <c r="BGF3" s="100"/>
      <c r="BGG3" s="100"/>
      <c r="BGH3" s="100"/>
      <c r="BGI3" s="100"/>
      <c r="BGJ3" s="100"/>
      <c r="BGK3" s="100"/>
      <c r="BGL3" s="100"/>
      <c r="BGM3" s="100"/>
      <c r="BGN3" s="100"/>
      <c r="BGO3" s="100"/>
      <c r="BGP3" s="100"/>
      <c r="BGQ3" s="100"/>
      <c r="BGR3" s="100"/>
      <c r="BGS3" s="100"/>
      <c r="BGT3" s="100"/>
      <c r="BGU3" s="100"/>
      <c r="BGV3" s="100"/>
      <c r="BGW3" s="100"/>
      <c r="BGX3" s="100"/>
      <c r="BGY3" s="100"/>
      <c r="BGZ3" s="100"/>
      <c r="BHA3" s="100"/>
      <c r="BHB3" s="100"/>
      <c r="BHC3" s="100"/>
      <c r="BHD3" s="100"/>
      <c r="BHE3" s="100"/>
      <c r="BHF3" s="100"/>
      <c r="BHG3" s="100"/>
      <c r="BHH3" s="100"/>
      <c r="BHI3" s="100"/>
      <c r="BHJ3" s="100"/>
      <c r="BHK3" s="100"/>
      <c r="BHL3" s="100"/>
      <c r="BHM3" s="100"/>
      <c r="BHN3" s="100"/>
      <c r="BHO3" s="100"/>
      <c r="BHP3" s="100"/>
      <c r="BHQ3" s="100"/>
      <c r="BHR3" s="100"/>
      <c r="BHS3" s="100"/>
      <c r="BHT3" s="100"/>
      <c r="BHU3" s="100"/>
      <c r="BHV3" s="100"/>
      <c r="BHW3" s="100"/>
      <c r="BHX3" s="100"/>
      <c r="BHY3" s="100"/>
      <c r="BHZ3" s="100"/>
      <c r="BIA3" s="100"/>
      <c r="BIB3" s="100"/>
      <c r="BIC3" s="100"/>
      <c r="BID3" s="100"/>
      <c r="BIE3" s="100"/>
      <c r="BIF3" s="100"/>
      <c r="BIG3" s="100"/>
      <c r="BIH3" s="100"/>
      <c r="BII3" s="100"/>
      <c r="BIJ3" s="100"/>
      <c r="BIK3" s="100"/>
      <c r="BIL3" s="100"/>
      <c r="BIM3" s="100"/>
      <c r="BIN3" s="100"/>
      <c r="BIO3" s="100"/>
      <c r="BIP3" s="100"/>
      <c r="BIQ3" s="100"/>
      <c r="BIR3" s="100"/>
      <c r="BIS3" s="100"/>
      <c r="BIT3" s="100"/>
      <c r="BIU3" s="100"/>
      <c r="BIV3" s="100"/>
      <c r="BIW3" s="100"/>
      <c r="BIX3" s="100"/>
      <c r="BIY3" s="100"/>
      <c r="BIZ3" s="100"/>
      <c r="BJA3" s="100"/>
      <c r="BJB3" s="100"/>
      <c r="BJC3" s="100"/>
      <c r="BJD3" s="100"/>
      <c r="BJE3" s="100"/>
      <c r="BJF3" s="100"/>
      <c r="BJG3" s="100"/>
      <c r="BJH3" s="100"/>
      <c r="BJI3" s="100"/>
      <c r="BJJ3" s="100"/>
      <c r="BJK3" s="100"/>
      <c r="BJL3" s="100"/>
      <c r="BJM3" s="100"/>
      <c r="BJN3" s="100"/>
      <c r="BJO3" s="100"/>
      <c r="BJP3" s="100"/>
      <c r="BJQ3" s="100"/>
      <c r="BJR3" s="100"/>
      <c r="BJS3" s="100"/>
      <c r="BJT3" s="100"/>
      <c r="BJU3" s="100"/>
      <c r="BJV3" s="100"/>
      <c r="BJW3" s="100"/>
      <c r="BJX3" s="100"/>
      <c r="BJY3" s="100"/>
      <c r="BJZ3" s="100"/>
      <c r="BKA3" s="100"/>
      <c r="BKB3" s="100"/>
      <c r="BKC3" s="100"/>
      <c r="BKD3" s="100"/>
      <c r="BKE3" s="100"/>
      <c r="BKF3" s="100"/>
      <c r="BKG3" s="100"/>
      <c r="BKH3" s="100"/>
      <c r="BKI3" s="100"/>
      <c r="BKJ3" s="100"/>
      <c r="BKK3" s="100"/>
      <c r="BKL3" s="100"/>
      <c r="BKM3" s="100"/>
      <c r="BKN3" s="100"/>
      <c r="BKO3" s="100"/>
      <c r="BKP3" s="100"/>
      <c r="BKQ3" s="100"/>
      <c r="BKR3" s="100"/>
      <c r="BKS3" s="100"/>
      <c r="BKT3" s="100"/>
      <c r="BKU3" s="100"/>
      <c r="BKV3" s="100"/>
      <c r="BKW3" s="100"/>
      <c r="BKX3" s="100"/>
      <c r="BKY3" s="100"/>
      <c r="BKZ3" s="100"/>
      <c r="BLA3" s="100"/>
      <c r="BLB3" s="100"/>
      <c r="BLC3" s="100"/>
      <c r="BLD3" s="100"/>
      <c r="BLE3" s="100"/>
      <c r="BLF3" s="100"/>
      <c r="BLG3" s="100"/>
      <c r="BLH3" s="100"/>
      <c r="BLI3" s="100"/>
      <c r="BLJ3" s="100"/>
      <c r="BLK3" s="100"/>
      <c r="BLL3" s="100"/>
      <c r="BLM3" s="100"/>
      <c r="BLN3" s="100"/>
      <c r="BLO3" s="100"/>
      <c r="BLP3" s="100"/>
      <c r="BLQ3" s="100"/>
      <c r="BLR3" s="100"/>
      <c r="BLS3" s="100"/>
      <c r="BLT3" s="100"/>
      <c r="BLU3" s="100"/>
      <c r="BLV3" s="100"/>
      <c r="BLW3" s="100"/>
      <c r="BLX3" s="100"/>
      <c r="BLY3" s="100"/>
      <c r="BLZ3" s="100"/>
      <c r="BMA3" s="100"/>
      <c r="BMB3" s="100"/>
      <c r="BMC3" s="100"/>
      <c r="BMD3" s="100"/>
      <c r="BME3" s="100"/>
      <c r="BMF3" s="100"/>
      <c r="BMG3" s="100"/>
      <c r="BMH3" s="100"/>
      <c r="BMI3" s="100"/>
      <c r="BMJ3" s="100"/>
      <c r="BMK3" s="100"/>
      <c r="BML3" s="100"/>
      <c r="BMM3" s="100"/>
      <c r="BMN3" s="100"/>
      <c r="BMO3" s="100"/>
      <c r="BMP3" s="100"/>
      <c r="BMQ3" s="100"/>
      <c r="BMR3" s="100"/>
      <c r="BMS3" s="100"/>
      <c r="BMT3" s="100"/>
      <c r="BMU3" s="100"/>
      <c r="BMV3" s="100"/>
      <c r="BMW3" s="100"/>
      <c r="BMX3" s="100"/>
      <c r="BMY3" s="100"/>
      <c r="BMZ3" s="100"/>
      <c r="BNA3" s="100"/>
      <c r="BNB3" s="100"/>
      <c r="BNC3" s="100"/>
      <c r="BND3" s="100"/>
      <c r="BNE3" s="100"/>
      <c r="BNF3" s="100"/>
      <c r="BNG3" s="100"/>
      <c r="BNH3" s="100"/>
      <c r="BNI3" s="100"/>
      <c r="BNJ3" s="100"/>
      <c r="BNK3" s="100"/>
      <c r="BNL3" s="100"/>
      <c r="BNM3" s="100"/>
      <c r="BNN3" s="100"/>
      <c r="BNO3" s="100"/>
      <c r="BNP3" s="100"/>
      <c r="BNQ3" s="100"/>
      <c r="BNR3" s="100"/>
      <c r="BNS3" s="100"/>
      <c r="BNT3" s="100"/>
      <c r="BNU3" s="100"/>
      <c r="BNV3" s="100"/>
      <c r="BNW3" s="100"/>
      <c r="BNX3" s="100"/>
      <c r="BNY3" s="100"/>
      <c r="BNZ3" s="100"/>
      <c r="BOA3" s="100"/>
      <c r="BOB3" s="100"/>
      <c r="BOC3" s="100"/>
      <c r="BOD3" s="100"/>
      <c r="BOE3" s="100"/>
      <c r="BOF3" s="100"/>
      <c r="BOG3" s="100"/>
      <c r="BOH3" s="100"/>
      <c r="BOI3" s="100"/>
      <c r="BOJ3" s="100"/>
      <c r="BOK3" s="100"/>
      <c r="BOL3" s="100"/>
      <c r="BOM3" s="100"/>
      <c r="BON3" s="100"/>
      <c r="BOO3" s="100"/>
      <c r="BOP3" s="100"/>
      <c r="BOQ3" s="100"/>
      <c r="BOR3" s="100"/>
      <c r="BOS3" s="100"/>
      <c r="BOT3" s="100"/>
      <c r="BOU3" s="100"/>
      <c r="BOV3" s="100"/>
      <c r="BOW3" s="100"/>
      <c r="BOX3" s="100"/>
      <c r="BOY3" s="100"/>
      <c r="BOZ3" s="100"/>
      <c r="BPA3" s="100"/>
      <c r="BPB3" s="100"/>
      <c r="BPC3" s="100"/>
      <c r="BPD3" s="100"/>
      <c r="BPE3" s="100"/>
      <c r="BPF3" s="100"/>
      <c r="BPG3" s="100"/>
      <c r="BPH3" s="100"/>
      <c r="BPI3" s="100"/>
      <c r="BPJ3" s="100"/>
      <c r="BPK3" s="100"/>
      <c r="BPL3" s="100"/>
      <c r="BPM3" s="100"/>
      <c r="BPN3" s="100"/>
      <c r="BPO3" s="100"/>
      <c r="BPP3" s="100"/>
      <c r="BPQ3" s="100"/>
      <c r="BPR3" s="100"/>
      <c r="BPS3" s="100"/>
      <c r="BPT3" s="100"/>
      <c r="BPU3" s="100"/>
      <c r="BPV3" s="100"/>
      <c r="BPW3" s="100"/>
      <c r="BPX3" s="100"/>
      <c r="BPY3" s="100"/>
      <c r="BPZ3" s="100"/>
      <c r="BQA3" s="100"/>
      <c r="BQB3" s="100"/>
      <c r="BQC3" s="100"/>
      <c r="BQD3" s="100"/>
      <c r="BQE3" s="100"/>
      <c r="BQF3" s="100"/>
      <c r="BQG3" s="100"/>
      <c r="BQH3" s="100"/>
      <c r="BQI3" s="100"/>
      <c r="BQJ3" s="100"/>
      <c r="BQK3" s="100"/>
      <c r="BQL3" s="100"/>
      <c r="BQM3" s="100"/>
      <c r="BQN3" s="100"/>
      <c r="BQO3" s="100"/>
      <c r="BQP3" s="100"/>
      <c r="BQQ3" s="100"/>
      <c r="BQR3" s="100"/>
      <c r="BQS3" s="100"/>
      <c r="BQT3" s="100"/>
      <c r="BQU3" s="100"/>
      <c r="BQV3" s="100"/>
      <c r="BQW3" s="100"/>
      <c r="BQX3" s="100"/>
      <c r="BQY3" s="100"/>
      <c r="BQZ3" s="100"/>
      <c r="BRA3" s="100"/>
      <c r="BRB3" s="100"/>
      <c r="BRC3" s="100"/>
      <c r="BRD3" s="100"/>
      <c r="BRE3" s="100"/>
      <c r="BRF3" s="100"/>
      <c r="BRG3" s="100"/>
      <c r="BRH3" s="100"/>
      <c r="BRI3" s="100"/>
      <c r="BRJ3" s="100"/>
      <c r="BRK3" s="100"/>
      <c r="BRL3" s="100"/>
      <c r="BRM3" s="100"/>
      <c r="BRN3" s="100"/>
      <c r="BRO3" s="100"/>
      <c r="BRP3" s="100"/>
      <c r="BRQ3" s="100"/>
      <c r="BRR3" s="100"/>
      <c r="BRS3" s="100"/>
      <c r="BRT3" s="100"/>
      <c r="BRU3" s="100"/>
      <c r="BRV3" s="100"/>
      <c r="BRW3" s="100"/>
      <c r="BRX3" s="100"/>
      <c r="BRY3" s="100"/>
      <c r="BRZ3" s="100"/>
      <c r="BSA3" s="100"/>
      <c r="BSB3" s="100"/>
      <c r="BSC3" s="100"/>
      <c r="BSD3" s="100"/>
      <c r="BSE3" s="100"/>
      <c r="BSF3" s="100"/>
      <c r="BSG3" s="100"/>
      <c r="BSH3" s="100"/>
      <c r="BSI3" s="100"/>
      <c r="BSJ3" s="100"/>
      <c r="BSK3" s="100"/>
      <c r="BSL3" s="100"/>
      <c r="BSM3" s="100"/>
      <c r="BSN3" s="100"/>
      <c r="BSO3" s="100"/>
      <c r="BSP3" s="100"/>
      <c r="BSQ3" s="100"/>
      <c r="BSR3" s="100"/>
      <c r="BSS3" s="100"/>
      <c r="BST3" s="100"/>
      <c r="BSU3" s="100"/>
      <c r="BSV3" s="100"/>
      <c r="BSW3" s="100"/>
      <c r="BSX3" s="100"/>
      <c r="BSY3" s="100"/>
      <c r="BSZ3" s="100"/>
      <c r="BTA3" s="100"/>
      <c r="BTB3" s="100"/>
      <c r="BTC3" s="100"/>
      <c r="BTD3" s="100"/>
      <c r="BTE3" s="100"/>
      <c r="BTF3" s="100"/>
      <c r="BTG3" s="100"/>
      <c r="BTH3" s="100"/>
      <c r="BTI3" s="100"/>
      <c r="BTJ3" s="100"/>
      <c r="BTK3" s="100"/>
      <c r="BTL3" s="100"/>
      <c r="BTM3" s="100"/>
      <c r="BTN3" s="100"/>
      <c r="BTO3" s="100"/>
      <c r="BTP3" s="100"/>
      <c r="BTQ3" s="100"/>
      <c r="BTR3" s="100"/>
      <c r="BTS3" s="100"/>
      <c r="BTT3" s="100"/>
      <c r="BTU3" s="100"/>
      <c r="BTV3" s="100"/>
      <c r="BTW3" s="100"/>
      <c r="BTX3" s="100"/>
      <c r="BTY3" s="100"/>
      <c r="BTZ3" s="100"/>
      <c r="BUA3" s="100"/>
      <c r="BUB3" s="100"/>
      <c r="BUC3" s="100"/>
      <c r="BUD3" s="100"/>
      <c r="BUE3" s="100"/>
      <c r="BUF3" s="100"/>
      <c r="BUG3" s="100"/>
      <c r="BUH3" s="100"/>
      <c r="BUI3" s="100"/>
      <c r="BUJ3" s="100"/>
      <c r="BUK3" s="100"/>
      <c r="BUL3" s="100"/>
      <c r="BUM3" s="100"/>
      <c r="BUN3" s="100"/>
      <c r="BUO3" s="100"/>
      <c r="BUP3" s="100"/>
      <c r="BUQ3" s="100"/>
      <c r="BUR3" s="100"/>
      <c r="BUS3" s="100"/>
      <c r="BUT3" s="100"/>
      <c r="BUU3" s="100"/>
      <c r="BUV3" s="100"/>
      <c r="BUW3" s="100"/>
      <c r="BUX3" s="100"/>
      <c r="BUY3" s="100"/>
      <c r="BUZ3" s="100"/>
      <c r="BVA3" s="100"/>
      <c r="BVB3" s="100"/>
      <c r="BVC3" s="100"/>
      <c r="BVD3" s="100"/>
      <c r="BVE3" s="100"/>
      <c r="BVF3" s="100"/>
      <c r="BVG3" s="100"/>
      <c r="BVH3" s="100"/>
      <c r="BVI3" s="100"/>
      <c r="BVJ3" s="100"/>
      <c r="BVK3" s="100"/>
      <c r="BVL3" s="100"/>
      <c r="BVM3" s="100"/>
      <c r="BVN3" s="100"/>
      <c r="BVO3" s="100"/>
      <c r="BVP3" s="100"/>
      <c r="BVQ3" s="100"/>
      <c r="BVR3" s="100"/>
      <c r="BVS3" s="100"/>
      <c r="BVT3" s="100"/>
      <c r="BVU3" s="100"/>
      <c r="BVV3" s="100"/>
      <c r="BVW3" s="100"/>
      <c r="BVX3" s="100"/>
      <c r="BVY3" s="100"/>
      <c r="BVZ3" s="100"/>
      <c r="BWA3" s="100"/>
      <c r="BWB3" s="100"/>
      <c r="BWC3" s="100"/>
      <c r="BWD3" s="100"/>
      <c r="BWE3" s="100"/>
      <c r="BWF3" s="100"/>
      <c r="BWG3" s="100"/>
      <c r="BWH3" s="100"/>
      <c r="BWI3" s="100"/>
      <c r="BWJ3" s="100"/>
      <c r="BWK3" s="100"/>
      <c r="BWL3" s="100"/>
      <c r="BWM3" s="100"/>
      <c r="BWN3" s="100"/>
      <c r="BWO3" s="100"/>
      <c r="BWP3" s="100"/>
      <c r="BWQ3" s="100"/>
      <c r="BWR3" s="100"/>
      <c r="BWS3" s="100"/>
      <c r="BWT3" s="100"/>
      <c r="BWU3" s="100"/>
      <c r="BWV3" s="100"/>
      <c r="BWW3" s="100"/>
      <c r="BWX3" s="100"/>
      <c r="BWY3" s="100"/>
      <c r="BWZ3" s="100"/>
      <c r="BXA3" s="100"/>
      <c r="BXB3" s="100"/>
      <c r="BXC3" s="100"/>
      <c r="BXD3" s="100"/>
      <c r="BXE3" s="100"/>
      <c r="BXF3" s="100"/>
      <c r="BXG3" s="100"/>
      <c r="BXH3" s="100"/>
      <c r="BXI3" s="100"/>
      <c r="BXJ3" s="100"/>
      <c r="BXK3" s="100"/>
      <c r="BXL3" s="100"/>
      <c r="BXM3" s="100"/>
      <c r="BXN3" s="100"/>
      <c r="BXO3" s="100"/>
      <c r="BXP3" s="100"/>
      <c r="BXQ3" s="100"/>
      <c r="BXR3" s="100"/>
      <c r="BXS3" s="100"/>
      <c r="BXT3" s="100"/>
      <c r="BXU3" s="100"/>
      <c r="BXV3" s="100"/>
      <c r="BXW3" s="100"/>
      <c r="BXX3" s="100"/>
      <c r="BXY3" s="100"/>
      <c r="BXZ3" s="100"/>
      <c r="BYA3" s="100"/>
      <c r="BYB3" s="100"/>
      <c r="BYC3" s="100"/>
      <c r="BYD3" s="100"/>
      <c r="BYE3" s="100"/>
      <c r="BYF3" s="100"/>
      <c r="BYG3" s="100"/>
      <c r="BYH3" s="100"/>
      <c r="BYI3" s="100"/>
      <c r="BYJ3" s="100"/>
      <c r="BYK3" s="100"/>
      <c r="BYL3" s="100"/>
      <c r="BYM3" s="100"/>
      <c r="BYN3" s="100"/>
      <c r="BYO3" s="100"/>
      <c r="BYP3" s="100"/>
      <c r="BYQ3" s="100"/>
      <c r="BYR3" s="100"/>
      <c r="BYS3" s="100"/>
      <c r="BYT3" s="100"/>
      <c r="BYU3" s="100"/>
      <c r="BYV3" s="100"/>
      <c r="BYW3" s="100"/>
      <c r="BYX3" s="100"/>
      <c r="BYY3" s="100"/>
      <c r="BYZ3" s="100"/>
      <c r="BZA3" s="100"/>
      <c r="BZB3" s="100"/>
      <c r="BZC3" s="100"/>
      <c r="BZD3" s="100"/>
      <c r="BZE3" s="100"/>
      <c r="BZF3" s="100"/>
      <c r="BZG3" s="100"/>
      <c r="BZH3" s="100"/>
      <c r="BZI3" s="100"/>
      <c r="BZJ3" s="100"/>
      <c r="BZK3" s="100"/>
      <c r="BZL3" s="100"/>
      <c r="BZM3" s="100"/>
      <c r="BZN3" s="100"/>
      <c r="BZO3" s="100"/>
      <c r="BZP3" s="100"/>
      <c r="BZQ3" s="100"/>
      <c r="BZR3" s="100"/>
      <c r="BZS3" s="100"/>
      <c r="BZT3" s="100"/>
      <c r="BZU3" s="100"/>
      <c r="BZV3" s="100"/>
      <c r="BZW3" s="100"/>
      <c r="BZX3" s="100"/>
      <c r="BZY3" s="100"/>
      <c r="BZZ3" s="100"/>
      <c r="CAA3" s="100"/>
      <c r="CAB3" s="100"/>
      <c r="CAC3" s="100"/>
      <c r="CAD3" s="100"/>
      <c r="CAE3" s="100"/>
      <c r="CAF3" s="100"/>
      <c r="CAG3" s="100"/>
      <c r="CAH3" s="100"/>
      <c r="CAI3" s="100"/>
      <c r="CAJ3" s="100"/>
      <c r="CAK3" s="100"/>
      <c r="CAL3" s="100"/>
      <c r="CAM3" s="100"/>
      <c r="CAN3" s="100"/>
      <c r="CAO3" s="100"/>
      <c r="CAP3" s="100"/>
      <c r="CAQ3" s="100"/>
      <c r="CAR3" s="100"/>
      <c r="CAS3" s="100"/>
      <c r="CAT3" s="100"/>
      <c r="CAU3" s="100"/>
      <c r="CAV3" s="100"/>
      <c r="CAW3" s="100"/>
      <c r="CAX3" s="100"/>
      <c r="CAY3" s="100"/>
      <c r="CAZ3" s="100"/>
      <c r="CBA3" s="100"/>
      <c r="CBB3" s="100"/>
      <c r="CBC3" s="100"/>
      <c r="CBD3" s="100"/>
      <c r="CBE3" s="100"/>
      <c r="CBF3" s="100"/>
      <c r="CBG3" s="100"/>
      <c r="CBH3" s="100"/>
      <c r="CBI3" s="100"/>
      <c r="CBJ3" s="100"/>
      <c r="CBK3" s="100"/>
      <c r="CBL3" s="100"/>
      <c r="CBM3" s="100"/>
      <c r="CBN3" s="100"/>
      <c r="CBO3" s="100"/>
      <c r="CBP3" s="100"/>
      <c r="CBQ3" s="100"/>
      <c r="CBR3" s="100"/>
      <c r="CBS3" s="100"/>
      <c r="CBT3" s="100"/>
      <c r="CBU3" s="100"/>
      <c r="CBV3" s="100"/>
      <c r="CBW3" s="100"/>
      <c r="CBX3" s="100"/>
      <c r="CBY3" s="100"/>
      <c r="CBZ3" s="100"/>
      <c r="CCA3" s="100"/>
      <c r="CCB3" s="100"/>
      <c r="CCC3" s="100"/>
      <c r="CCD3" s="100"/>
      <c r="CCE3" s="100"/>
      <c r="CCF3" s="100"/>
      <c r="CCG3" s="100"/>
      <c r="CCH3" s="100"/>
      <c r="CCI3" s="100"/>
      <c r="CCJ3" s="100"/>
      <c r="CCK3" s="100"/>
      <c r="CCL3" s="100"/>
      <c r="CCM3" s="100"/>
      <c r="CCN3" s="100"/>
      <c r="CCO3" s="100"/>
      <c r="CCP3" s="100"/>
      <c r="CCQ3" s="100"/>
      <c r="CCR3" s="100"/>
      <c r="CCS3" s="100"/>
      <c r="CCT3" s="100"/>
      <c r="CCU3" s="100"/>
      <c r="CCV3" s="100"/>
      <c r="CCW3" s="100"/>
      <c r="CCX3" s="100"/>
      <c r="CCY3" s="100"/>
      <c r="CCZ3" s="100"/>
      <c r="CDA3" s="100"/>
      <c r="CDB3" s="100"/>
      <c r="CDC3" s="100"/>
      <c r="CDD3" s="100"/>
      <c r="CDE3" s="100"/>
      <c r="CDF3" s="100"/>
      <c r="CDG3" s="100"/>
      <c r="CDH3" s="100"/>
      <c r="CDI3" s="100"/>
      <c r="CDJ3" s="100"/>
      <c r="CDK3" s="100"/>
      <c r="CDL3" s="100"/>
      <c r="CDM3" s="100"/>
      <c r="CDN3" s="100"/>
      <c r="CDO3" s="100"/>
      <c r="CDP3" s="100"/>
      <c r="CDQ3" s="100"/>
      <c r="CDR3" s="100"/>
      <c r="CDS3" s="100"/>
      <c r="CDT3" s="100"/>
      <c r="CDU3" s="100"/>
      <c r="CDV3" s="100"/>
      <c r="CDW3" s="100"/>
      <c r="CDX3" s="100"/>
      <c r="CDY3" s="100"/>
      <c r="CDZ3" s="100"/>
      <c r="CEA3" s="100"/>
      <c r="CEB3" s="100"/>
      <c r="CEC3" s="100"/>
      <c r="CED3" s="100"/>
      <c r="CEE3" s="100"/>
      <c r="CEF3" s="100"/>
      <c r="CEG3" s="100"/>
      <c r="CEH3" s="100"/>
      <c r="CEI3" s="100"/>
      <c r="CEJ3" s="100"/>
      <c r="CEK3" s="100"/>
      <c r="CEL3" s="100"/>
      <c r="CEM3" s="100"/>
      <c r="CEN3" s="100"/>
      <c r="CEO3" s="100"/>
      <c r="CEP3" s="100"/>
      <c r="CEQ3" s="100"/>
      <c r="CER3" s="100"/>
      <c r="CES3" s="100"/>
      <c r="CET3" s="100"/>
      <c r="CEU3" s="100"/>
      <c r="CEV3" s="100"/>
      <c r="CEW3" s="100"/>
      <c r="CEX3" s="100"/>
      <c r="CEY3" s="100"/>
      <c r="CEZ3" s="100"/>
      <c r="CFA3" s="100"/>
      <c r="CFB3" s="100"/>
      <c r="CFC3" s="100"/>
      <c r="CFD3" s="100"/>
      <c r="CFE3" s="100"/>
      <c r="CFF3" s="100"/>
      <c r="CFG3" s="100"/>
      <c r="CFH3" s="100"/>
      <c r="CFI3" s="100"/>
      <c r="CFJ3" s="100"/>
      <c r="CFK3" s="100"/>
      <c r="CFL3" s="100"/>
      <c r="CFM3" s="100"/>
      <c r="CFN3" s="100"/>
      <c r="CFO3" s="100"/>
      <c r="CFP3" s="100"/>
      <c r="CFQ3" s="100"/>
      <c r="CFR3" s="100"/>
      <c r="CFS3" s="100"/>
      <c r="CFT3" s="100"/>
      <c r="CFU3" s="100"/>
      <c r="CFV3" s="100"/>
      <c r="CFW3" s="100"/>
      <c r="CFX3" s="100"/>
      <c r="CFY3" s="100"/>
      <c r="CFZ3" s="100"/>
      <c r="CGA3" s="100"/>
      <c r="CGB3" s="100"/>
      <c r="CGC3" s="100"/>
      <c r="CGD3" s="100"/>
      <c r="CGE3" s="100"/>
      <c r="CGF3" s="100"/>
      <c r="CGG3" s="100"/>
      <c r="CGH3" s="100"/>
      <c r="CGI3" s="100"/>
      <c r="CGJ3" s="100"/>
      <c r="CGK3" s="100"/>
      <c r="CGL3" s="100"/>
      <c r="CGM3" s="100"/>
      <c r="CGN3" s="100"/>
      <c r="CGO3" s="100"/>
      <c r="CGP3" s="100"/>
      <c r="CGQ3" s="100"/>
      <c r="CGR3" s="100"/>
      <c r="CGS3" s="100"/>
      <c r="CGT3" s="100"/>
      <c r="CGU3" s="100"/>
      <c r="CGV3" s="100"/>
      <c r="CGW3" s="100"/>
      <c r="CGX3" s="100"/>
      <c r="CGY3" s="100"/>
      <c r="CGZ3" s="100"/>
      <c r="CHA3" s="100"/>
      <c r="CHB3" s="100"/>
      <c r="CHC3" s="100"/>
      <c r="CHD3" s="100"/>
      <c r="CHE3" s="100"/>
      <c r="CHF3" s="100"/>
      <c r="CHG3" s="100"/>
      <c r="CHH3" s="100"/>
      <c r="CHI3" s="100"/>
      <c r="CHJ3" s="100"/>
      <c r="CHK3" s="100"/>
      <c r="CHL3" s="100"/>
      <c r="CHM3" s="100"/>
      <c r="CHN3" s="100"/>
      <c r="CHO3" s="100"/>
      <c r="CHP3" s="100"/>
      <c r="CHQ3" s="100"/>
      <c r="CHR3" s="100"/>
      <c r="CHS3" s="100"/>
      <c r="CHT3" s="100"/>
      <c r="CHU3" s="100"/>
      <c r="CHV3" s="100"/>
      <c r="CHW3" s="100"/>
      <c r="CHX3" s="100"/>
      <c r="CHY3" s="100"/>
      <c r="CHZ3" s="100"/>
      <c r="CIA3" s="100"/>
      <c r="CIB3" s="100"/>
      <c r="CIC3" s="100"/>
      <c r="CID3" s="100"/>
      <c r="CIE3" s="100"/>
      <c r="CIF3" s="100"/>
      <c r="CIG3" s="100"/>
      <c r="CIH3" s="100"/>
      <c r="CII3" s="100"/>
      <c r="CIJ3" s="100"/>
      <c r="CIK3" s="100"/>
      <c r="CIL3" s="100"/>
      <c r="CIM3" s="100"/>
      <c r="CIN3" s="100"/>
      <c r="CIO3" s="100"/>
      <c r="CIP3" s="100"/>
      <c r="CIQ3" s="100"/>
      <c r="CIR3" s="100"/>
      <c r="CIS3" s="100"/>
      <c r="CIT3" s="100"/>
      <c r="CIU3" s="100"/>
      <c r="CIV3" s="100"/>
      <c r="CIW3" s="100"/>
      <c r="CIX3" s="100"/>
      <c r="CIY3" s="100"/>
      <c r="CIZ3" s="100"/>
      <c r="CJA3" s="100"/>
      <c r="CJB3" s="100"/>
      <c r="CJC3" s="100"/>
      <c r="CJD3" s="100"/>
      <c r="CJE3" s="100"/>
      <c r="CJF3" s="100"/>
      <c r="CJG3" s="100"/>
      <c r="CJH3" s="100"/>
      <c r="CJI3" s="100"/>
      <c r="CJJ3" s="100"/>
      <c r="CJK3" s="100"/>
      <c r="CJL3" s="100"/>
      <c r="CJM3" s="100"/>
      <c r="CJN3" s="100"/>
      <c r="CJO3" s="100"/>
      <c r="CJP3" s="100"/>
      <c r="CJQ3" s="100"/>
      <c r="CJR3" s="100"/>
      <c r="CJS3" s="100"/>
      <c r="CJT3" s="100"/>
      <c r="CJU3" s="100"/>
      <c r="CJV3" s="100"/>
      <c r="CJW3" s="100"/>
      <c r="CJX3" s="100"/>
      <c r="CJY3" s="100"/>
      <c r="CJZ3" s="100"/>
      <c r="CKA3" s="100"/>
      <c r="CKB3" s="100"/>
      <c r="CKC3" s="100"/>
      <c r="CKD3" s="100"/>
      <c r="CKE3" s="100"/>
      <c r="CKF3" s="100"/>
      <c r="CKG3" s="100"/>
      <c r="CKH3" s="100"/>
      <c r="CKI3" s="100"/>
      <c r="CKJ3" s="100"/>
      <c r="CKK3" s="100"/>
      <c r="CKL3" s="100"/>
      <c r="CKM3" s="100"/>
      <c r="CKN3" s="100"/>
      <c r="CKO3" s="100"/>
      <c r="CKP3" s="100"/>
      <c r="CKQ3" s="100"/>
      <c r="CKR3" s="100"/>
      <c r="CKS3" s="100"/>
      <c r="CKT3" s="100"/>
      <c r="CKU3" s="100"/>
      <c r="CKV3" s="100"/>
      <c r="CKW3" s="100"/>
      <c r="CKX3" s="100"/>
      <c r="CKY3" s="100"/>
      <c r="CKZ3" s="100"/>
      <c r="CLA3" s="100"/>
      <c r="CLB3" s="100"/>
      <c r="CLC3" s="100"/>
      <c r="CLD3" s="100"/>
      <c r="CLE3" s="100"/>
      <c r="CLF3" s="100"/>
      <c r="CLG3" s="100"/>
      <c r="CLH3" s="100"/>
      <c r="CLI3" s="100"/>
      <c r="CLJ3" s="100"/>
      <c r="CLK3" s="100"/>
      <c r="CLL3" s="100"/>
      <c r="CLM3" s="100"/>
      <c r="CLN3" s="100"/>
      <c r="CLO3" s="100"/>
      <c r="CLP3" s="100"/>
      <c r="CLQ3" s="100"/>
      <c r="CLR3" s="100"/>
      <c r="CLS3" s="100"/>
      <c r="CLT3" s="100"/>
      <c r="CLU3" s="100"/>
      <c r="CLV3" s="100"/>
      <c r="CLW3" s="100"/>
      <c r="CLX3" s="100"/>
      <c r="CLY3" s="100"/>
      <c r="CLZ3" s="100"/>
      <c r="CMA3" s="100"/>
      <c r="CMB3" s="100"/>
      <c r="CMC3" s="100"/>
      <c r="CMD3" s="100"/>
      <c r="CME3" s="100"/>
      <c r="CMF3" s="100"/>
      <c r="CMG3" s="100"/>
      <c r="CMH3" s="100"/>
      <c r="CMI3" s="100"/>
      <c r="CMJ3" s="100"/>
      <c r="CMK3" s="100"/>
      <c r="CML3" s="100"/>
      <c r="CMM3" s="100"/>
      <c r="CMN3" s="100"/>
      <c r="CMO3" s="100"/>
      <c r="CMP3" s="100"/>
      <c r="CMQ3" s="100"/>
      <c r="CMR3" s="100"/>
      <c r="CMS3" s="100"/>
      <c r="CMT3" s="100"/>
      <c r="CMU3" s="100"/>
      <c r="CMV3" s="100"/>
      <c r="CMW3" s="100"/>
      <c r="CMX3" s="100"/>
      <c r="CMY3" s="100"/>
      <c r="CMZ3" s="100"/>
      <c r="CNA3" s="100"/>
      <c r="CNB3" s="100"/>
      <c r="CNC3" s="100"/>
      <c r="CND3" s="100"/>
      <c r="CNE3" s="100"/>
      <c r="CNF3" s="100"/>
      <c r="CNG3" s="100"/>
      <c r="CNH3" s="100"/>
      <c r="CNI3" s="100"/>
      <c r="CNJ3" s="100"/>
      <c r="CNK3" s="100"/>
      <c r="CNL3" s="100"/>
      <c r="CNM3" s="100"/>
      <c r="CNN3" s="100"/>
      <c r="CNO3" s="100"/>
      <c r="CNP3" s="100"/>
      <c r="CNQ3" s="100"/>
      <c r="CNR3" s="100"/>
      <c r="CNS3" s="100"/>
      <c r="CNT3" s="100"/>
      <c r="CNU3" s="100"/>
      <c r="CNV3" s="100"/>
      <c r="CNW3" s="100"/>
      <c r="CNX3" s="100"/>
      <c r="CNY3" s="100"/>
      <c r="CNZ3" s="100"/>
      <c r="COA3" s="100"/>
      <c r="COB3" s="100"/>
      <c r="COC3" s="100"/>
      <c r="COD3" s="100"/>
      <c r="COE3" s="100"/>
      <c r="COF3" s="100"/>
      <c r="COG3" s="100"/>
      <c r="COH3" s="100"/>
      <c r="COI3" s="100"/>
      <c r="COJ3" s="100"/>
      <c r="COK3" s="100"/>
      <c r="COL3" s="100"/>
      <c r="COM3" s="100"/>
      <c r="CON3" s="100"/>
      <c r="COO3" s="100"/>
      <c r="COP3" s="100"/>
      <c r="COQ3" s="100"/>
      <c r="COR3" s="100"/>
      <c r="COS3" s="100"/>
      <c r="COT3" s="100"/>
      <c r="COU3" s="100"/>
      <c r="COV3" s="100"/>
      <c r="COW3" s="100"/>
      <c r="COX3" s="100"/>
      <c r="COY3" s="100"/>
      <c r="COZ3" s="100"/>
      <c r="CPA3" s="100"/>
      <c r="CPB3" s="100"/>
      <c r="CPC3" s="100"/>
      <c r="CPD3" s="100"/>
      <c r="CPE3" s="100"/>
      <c r="CPF3" s="100"/>
      <c r="CPG3" s="100"/>
      <c r="CPH3" s="100"/>
      <c r="CPI3" s="100"/>
      <c r="CPJ3" s="100"/>
      <c r="CPK3" s="100"/>
      <c r="CPL3" s="100"/>
      <c r="CPM3" s="100"/>
      <c r="CPN3" s="100"/>
      <c r="CPO3" s="100"/>
      <c r="CPP3" s="100"/>
      <c r="CPQ3" s="100"/>
      <c r="CPR3" s="100"/>
      <c r="CPS3" s="100"/>
      <c r="CPT3" s="100"/>
      <c r="CPU3" s="100"/>
      <c r="CPV3" s="100"/>
      <c r="CPW3" s="100"/>
      <c r="CPX3" s="100"/>
      <c r="CPY3" s="100"/>
      <c r="CPZ3" s="100"/>
      <c r="CQA3" s="100"/>
      <c r="CQB3" s="100"/>
      <c r="CQC3" s="100"/>
      <c r="CQD3" s="100"/>
      <c r="CQE3" s="100"/>
      <c r="CQF3" s="100"/>
      <c r="CQG3" s="100"/>
      <c r="CQH3" s="100"/>
      <c r="CQI3" s="100"/>
      <c r="CQJ3" s="100"/>
      <c r="CQK3" s="100"/>
      <c r="CQL3" s="100"/>
      <c r="CQM3" s="100"/>
      <c r="CQN3" s="100"/>
      <c r="CQO3" s="100"/>
      <c r="CQP3" s="100"/>
      <c r="CQQ3" s="100"/>
      <c r="CQR3" s="100"/>
      <c r="CQS3" s="100"/>
      <c r="CQT3" s="100"/>
      <c r="CQU3" s="100"/>
      <c r="CQV3" s="100"/>
      <c r="CQW3" s="100"/>
      <c r="CQX3" s="100"/>
      <c r="CQY3" s="100"/>
      <c r="CQZ3" s="100"/>
      <c r="CRA3" s="100"/>
      <c r="CRB3" s="100"/>
      <c r="CRC3" s="100"/>
      <c r="CRD3" s="100"/>
      <c r="CRE3" s="100"/>
      <c r="CRF3" s="100"/>
      <c r="CRG3" s="100"/>
      <c r="CRH3" s="100"/>
      <c r="CRI3" s="100"/>
      <c r="CRJ3" s="100"/>
      <c r="CRK3" s="100"/>
      <c r="CRL3" s="100"/>
      <c r="CRM3" s="100"/>
      <c r="CRN3" s="100"/>
      <c r="CRO3" s="100"/>
      <c r="CRP3" s="100"/>
      <c r="CRQ3" s="100"/>
      <c r="CRR3" s="100"/>
      <c r="CRS3" s="100"/>
      <c r="CRT3" s="100"/>
      <c r="CRU3" s="100"/>
      <c r="CRV3" s="100"/>
      <c r="CRW3" s="100"/>
      <c r="CRX3" s="100"/>
      <c r="CRY3" s="100"/>
      <c r="CRZ3" s="100"/>
      <c r="CSA3" s="100"/>
      <c r="CSB3" s="100"/>
      <c r="CSC3" s="100"/>
      <c r="CSD3" s="100"/>
      <c r="CSE3" s="100"/>
      <c r="CSF3" s="100"/>
      <c r="CSG3" s="100"/>
      <c r="CSH3" s="100"/>
      <c r="CSI3" s="100"/>
      <c r="CSJ3" s="100"/>
      <c r="CSK3" s="100"/>
      <c r="CSL3" s="100"/>
      <c r="CSM3" s="100"/>
      <c r="CSN3" s="100"/>
      <c r="CSO3" s="100"/>
      <c r="CSP3" s="100"/>
      <c r="CSQ3" s="100"/>
      <c r="CSR3" s="100"/>
      <c r="CSS3" s="100"/>
      <c r="CST3" s="100"/>
      <c r="CSU3" s="100"/>
      <c r="CSV3" s="100"/>
      <c r="CSW3" s="100"/>
      <c r="CSX3" s="100"/>
      <c r="CSY3" s="100"/>
      <c r="CSZ3" s="100"/>
      <c r="CTA3" s="100"/>
      <c r="CTB3" s="100"/>
      <c r="CTC3" s="100"/>
      <c r="CTD3" s="100"/>
      <c r="CTE3" s="100"/>
      <c r="CTF3" s="100"/>
      <c r="CTG3" s="100"/>
      <c r="CTH3" s="100"/>
      <c r="CTI3" s="100"/>
      <c r="CTJ3" s="100"/>
      <c r="CTK3" s="100"/>
      <c r="CTL3" s="100"/>
      <c r="CTM3" s="100"/>
      <c r="CTN3" s="100"/>
      <c r="CTO3" s="100"/>
      <c r="CTP3" s="100"/>
      <c r="CTQ3" s="100"/>
      <c r="CTR3" s="100"/>
      <c r="CTS3" s="100"/>
      <c r="CTT3" s="100"/>
      <c r="CTU3" s="100"/>
      <c r="CTV3" s="100"/>
      <c r="CTW3" s="100"/>
      <c r="CTX3" s="100"/>
      <c r="CTY3" s="100"/>
      <c r="CTZ3" s="100"/>
      <c r="CUA3" s="100"/>
      <c r="CUB3" s="100"/>
      <c r="CUC3" s="100"/>
      <c r="CUD3" s="100"/>
      <c r="CUE3" s="100"/>
      <c r="CUF3" s="100"/>
      <c r="CUG3" s="100"/>
      <c r="CUH3" s="100"/>
      <c r="CUI3" s="100"/>
      <c r="CUJ3" s="100"/>
      <c r="CUK3" s="100"/>
      <c r="CUL3" s="100"/>
      <c r="CUM3" s="100"/>
      <c r="CUN3" s="100"/>
      <c r="CUO3" s="100"/>
      <c r="CUP3" s="100"/>
      <c r="CUQ3" s="100"/>
      <c r="CUR3" s="100"/>
      <c r="CUS3" s="100"/>
      <c r="CUT3" s="100"/>
      <c r="CUU3" s="100"/>
      <c r="CUV3" s="100"/>
      <c r="CUW3" s="100"/>
      <c r="CUX3" s="100"/>
      <c r="CUY3" s="100"/>
      <c r="CUZ3" s="100"/>
      <c r="CVA3" s="100"/>
      <c r="CVB3" s="100"/>
      <c r="CVC3" s="100"/>
      <c r="CVD3" s="100"/>
      <c r="CVE3" s="100"/>
      <c r="CVF3" s="100"/>
      <c r="CVG3" s="100"/>
      <c r="CVH3" s="100"/>
      <c r="CVI3" s="100"/>
      <c r="CVJ3" s="100"/>
      <c r="CVK3" s="100"/>
      <c r="CVL3" s="100"/>
      <c r="CVM3" s="100"/>
      <c r="CVN3" s="100"/>
      <c r="CVO3" s="100"/>
      <c r="CVP3" s="100"/>
      <c r="CVQ3" s="100"/>
      <c r="CVR3" s="100"/>
      <c r="CVS3" s="100"/>
      <c r="CVT3" s="100"/>
      <c r="CVU3" s="100"/>
      <c r="CVV3" s="100"/>
      <c r="CVW3" s="100"/>
      <c r="CVX3" s="100"/>
      <c r="CVY3" s="100"/>
      <c r="CVZ3" s="100"/>
      <c r="CWA3" s="100"/>
      <c r="CWB3" s="100"/>
      <c r="CWC3" s="100"/>
      <c r="CWD3" s="100"/>
      <c r="CWE3" s="100"/>
      <c r="CWF3" s="100"/>
      <c r="CWG3" s="100"/>
      <c r="CWH3" s="100"/>
      <c r="CWI3" s="100"/>
      <c r="CWJ3" s="100"/>
      <c r="CWK3" s="100"/>
      <c r="CWL3" s="100"/>
      <c r="CWM3" s="100"/>
      <c r="CWN3" s="100"/>
      <c r="CWO3" s="100"/>
      <c r="CWP3" s="100"/>
      <c r="CWQ3" s="100"/>
      <c r="CWR3" s="100"/>
      <c r="CWS3" s="100"/>
      <c r="CWT3" s="100"/>
      <c r="CWU3" s="100"/>
      <c r="CWV3" s="100"/>
      <c r="CWW3" s="100"/>
      <c r="CWX3" s="100"/>
      <c r="CWY3" s="100"/>
      <c r="CWZ3" s="100"/>
      <c r="CXA3" s="100"/>
      <c r="CXB3" s="100"/>
      <c r="CXC3" s="100"/>
      <c r="CXD3" s="100"/>
      <c r="CXE3" s="100"/>
      <c r="CXF3" s="100"/>
      <c r="CXG3" s="100"/>
      <c r="CXH3" s="100"/>
      <c r="CXI3" s="100"/>
      <c r="CXJ3" s="100"/>
      <c r="CXK3" s="100"/>
      <c r="CXL3" s="100"/>
      <c r="CXM3" s="100"/>
      <c r="CXN3" s="100"/>
      <c r="CXO3" s="100"/>
      <c r="CXP3" s="100"/>
      <c r="CXQ3" s="100"/>
      <c r="CXR3" s="100"/>
      <c r="CXS3" s="100"/>
      <c r="CXT3" s="100"/>
      <c r="CXU3" s="100"/>
      <c r="CXV3" s="100"/>
      <c r="CXW3" s="100"/>
      <c r="CXX3" s="100"/>
      <c r="CXY3" s="100"/>
      <c r="CXZ3" s="100"/>
      <c r="CYA3" s="100"/>
      <c r="CYB3" s="100"/>
      <c r="CYC3" s="100"/>
      <c r="CYD3" s="100"/>
      <c r="CYE3" s="100"/>
      <c r="CYF3" s="100"/>
      <c r="CYG3" s="100"/>
      <c r="CYH3" s="100"/>
      <c r="CYI3" s="100"/>
      <c r="CYJ3" s="100"/>
      <c r="CYK3" s="100"/>
      <c r="CYL3" s="100"/>
      <c r="CYM3" s="100"/>
      <c r="CYN3" s="100"/>
      <c r="CYO3" s="100"/>
      <c r="CYP3" s="100"/>
      <c r="CYQ3" s="100"/>
      <c r="CYR3" s="100"/>
      <c r="CYS3" s="100"/>
      <c r="CYT3" s="100"/>
      <c r="CYU3" s="100"/>
      <c r="CYV3" s="100"/>
      <c r="CYW3" s="100"/>
      <c r="CYX3" s="100"/>
      <c r="CYY3" s="100"/>
      <c r="CYZ3" s="100"/>
      <c r="CZA3" s="100"/>
      <c r="CZB3" s="100"/>
      <c r="CZC3" s="100"/>
      <c r="CZD3" s="100"/>
      <c r="CZE3" s="100"/>
      <c r="CZF3" s="100"/>
      <c r="CZG3" s="100"/>
      <c r="CZH3" s="100"/>
      <c r="CZI3" s="100"/>
      <c r="CZJ3" s="100"/>
      <c r="CZK3" s="100"/>
      <c r="CZL3" s="100"/>
      <c r="CZM3" s="100"/>
      <c r="CZN3" s="100"/>
      <c r="CZO3" s="100"/>
      <c r="CZP3" s="100"/>
      <c r="CZQ3" s="100"/>
      <c r="CZR3" s="100"/>
      <c r="CZS3" s="100"/>
      <c r="CZT3" s="100"/>
      <c r="CZU3" s="100"/>
      <c r="CZV3" s="100"/>
      <c r="CZW3" s="100"/>
      <c r="CZX3" s="100"/>
      <c r="CZY3" s="100"/>
      <c r="CZZ3" s="100"/>
      <c r="DAA3" s="100"/>
      <c r="DAB3" s="100"/>
      <c r="DAC3" s="100"/>
      <c r="DAD3" s="100"/>
      <c r="DAE3" s="100"/>
      <c r="DAF3" s="100"/>
      <c r="DAG3" s="100"/>
      <c r="DAH3" s="100"/>
      <c r="DAI3" s="100"/>
      <c r="DAJ3" s="100"/>
      <c r="DAK3" s="100"/>
      <c r="DAL3" s="100"/>
      <c r="DAM3" s="100"/>
      <c r="DAN3" s="100"/>
      <c r="DAO3" s="100"/>
      <c r="DAP3" s="100"/>
      <c r="DAQ3" s="100"/>
      <c r="DAR3" s="100"/>
      <c r="DAS3" s="100"/>
      <c r="DAT3" s="100"/>
      <c r="DAU3" s="100"/>
      <c r="DAV3" s="100"/>
      <c r="DAW3" s="100"/>
      <c r="DAX3" s="100"/>
      <c r="DAY3" s="100"/>
      <c r="DAZ3" s="100"/>
      <c r="DBA3" s="100"/>
      <c r="DBB3" s="100"/>
      <c r="DBC3" s="100"/>
      <c r="DBD3" s="100"/>
      <c r="DBE3" s="100"/>
      <c r="DBF3" s="100"/>
      <c r="DBG3" s="100"/>
      <c r="DBH3" s="100"/>
      <c r="DBI3" s="100"/>
      <c r="DBJ3" s="100"/>
      <c r="DBK3" s="100"/>
      <c r="DBL3" s="100"/>
      <c r="DBM3" s="100"/>
      <c r="DBN3" s="100"/>
      <c r="DBO3" s="100"/>
      <c r="DBP3" s="100"/>
      <c r="DBQ3" s="100"/>
      <c r="DBR3" s="100"/>
      <c r="DBS3" s="100"/>
      <c r="DBT3" s="100"/>
      <c r="DBU3" s="100"/>
      <c r="DBV3" s="100"/>
      <c r="DBW3" s="100"/>
      <c r="DBX3" s="100"/>
      <c r="DBY3" s="100"/>
      <c r="DBZ3" s="100"/>
      <c r="DCA3" s="100"/>
      <c r="DCB3" s="100"/>
      <c r="DCC3" s="100"/>
      <c r="DCD3" s="100"/>
      <c r="DCE3" s="100"/>
      <c r="DCF3" s="100"/>
      <c r="DCG3" s="100"/>
      <c r="DCH3" s="100"/>
      <c r="DCI3" s="100"/>
      <c r="DCJ3" s="100"/>
      <c r="DCK3" s="100"/>
      <c r="DCL3" s="100"/>
      <c r="DCM3" s="100"/>
      <c r="DCN3" s="100"/>
      <c r="DCO3" s="100"/>
      <c r="DCP3" s="100"/>
      <c r="DCQ3" s="100"/>
      <c r="DCR3" s="100"/>
      <c r="DCS3" s="100"/>
      <c r="DCT3" s="100"/>
      <c r="DCU3" s="100"/>
      <c r="DCV3" s="100"/>
      <c r="DCW3" s="100"/>
      <c r="DCX3" s="100"/>
      <c r="DCY3" s="100"/>
      <c r="DCZ3" s="100"/>
      <c r="DDA3" s="100"/>
      <c r="DDB3" s="100"/>
      <c r="DDC3" s="100"/>
      <c r="DDD3" s="100"/>
      <c r="DDE3" s="100"/>
      <c r="DDF3" s="100"/>
      <c r="DDG3" s="100"/>
      <c r="DDH3" s="100"/>
      <c r="DDI3" s="100"/>
      <c r="DDJ3" s="100"/>
      <c r="DDK3" s="100"/>
      <c r="DDL3" s="100"/>
      <c r="DDM3" s="100"/>
      <c r="DDN3" s="100"/>
      <c r="DDO3" s="100"/>
      <c r="DDP3" s="100"/>
      <c r="DDQ3" s="100"/>
      <c r="DDR3" s="100"/>
      <c r="DDS3" s="100"/>
      <c r="DDT3" s="100"/>
      <c r="DDU3" s="100"/>
      <c r="DDV3" s="100"/>
      <c r="DDW3" s="100"/>
      <c r="DDX3" s="100"/>
      <c r="DDY3" s="100"/>
      <c r="DDZ3" s="100"/>
      <c r="DEA3" s="100"/>
      <c r="DEB3" s="100"/>
      <c r="DEC3" s="100"/>
      <c r="DED3" s="100"/>
      <c r="DEE3" s="100"/>
      <c r="DEF3" s="100"/>
      <c r="DEG3" s="100"/>
      <c r="DEH3" s="100"/>
      <c r="DEI3" s="100"/>
      <c r="DEJ3" s="100"/>
      <c r="DEK3" s="100"/>
      <c r="DEL3" s="100"/>
      <c r="DEM3" s="100"/>
      <c r="DEN3" s="100"/>
      <c r="DEO3" s="100"/>
      <c r="DEP3" s="100"/>
      <c r="DEQ3" s="100"/>
      <c r="DER3" s="100"/>
      <c r="DES3" s="100"/>
      <c r="DET3" s="100"/>
      <c r="DEU3" s="100"/>
      <c r="DEV3" s="100"/>
      <c r="DEW3" s="100"/>
      <c r="DEX3" s="100"/>
      <c r="DEY3" s="100"/>
      <c r="DEZ3" s="100"/>
      <c r="DFA3" s="100"/>
      <c r="DFB3" s="100"/>
      <c r="DFC3" s="100"/>
      <c r="DFD3" s="100"/>
      <c r="DFE3" s="100"/>
      <c r="DFF3" s="100"/>
      <c r="DFG3" s="100"/>
      <c r="DFH3" s="100"/>
      <c r="DFI3" s="100"/>
      <c r="DFJ3" s="100"/>
      <c r="DFK3" s="100"/>
      <c r="DFL3" s="100"/>
      <c r="DFM3" s="100"/>
      <c r="DFN3" s="100"/>
      <c r="DFO3" s="100"/>
      <c r="DFP3" s="100"/>
      <c r="DFQ3" s="100"/>
      <c r="DFR3" s="100"/>
      <c r="DFS3" s="100"/>
      <c r="DFT3" s="100"/>
      <c r="DFU3" s="100"/>
      <c r="DFV3" s="100"/>
      <c r="DFW3" s="100"/>
      <c r="DFX3" s="100"/>
      <c r="DFY3" s="100"/>
      <c r="DFZ3" s="100"/>
      <c r="DGA3" s="100"/>
      <c r="DGB3" s="100"/>
      <c r="DGC3" s="100"/>
      <c r="DGD3" s="100"/>
      <c r="DGE3" s="100"/>
      <c r="DGF3" s="100"/>
      <c r="DGG3" s="100"/>
      <c r="DGH3" s="100"/>
      <c r="DGI3" s="100"/>
      <c r="DGJ3" s="100"/>
      <c r="DGK3" s="100"/>
      <c r="DGL3" s="100"/>
      <c r="DGM3" s="100"/>
      <c r="DGN3" s="100"/>
      <c r="DGO3" s="100"/>
      <c r="DGP3" s="100"/>
      <c r="DGQ3" s="100"/>
      <c r="DGR3" s="100"/>
      <c r="DGS3" s="100"/>
      <c r="DGT3" s="100"/>
      <c r="DGU3" s="100"/>
      <c r="DGV3" s="100"/>
      <c r="DGW3" s="100"/>
      <c r="DGX3" s="100"/>
      <c r="DGY3" s="100"/>
      <c r="DGZ3" s="100"/>
      <c r="DHA3" s="100"/>
      <c r="DHB3" s="100"/>
      <c r="DHC3" s="100"/>
      <c r="DHD3" s="100"/>
      <c r="DHE3" s="100"/>
      <c r="DHF3" s="100"/>
      <c r="DHG3" s="100"/>
      <c r="DHH3" s="100"/>
      <c r="DHI3" s="100"/>
      <c r="DHJ3" s="100"/>
      <c r="DHK3" s="100"/>
      <c r="DHL3" s="100"/>
      <c r="DHM3" s="100"/>
      <c r="DHN3" s="100"/>
      <c r="DHO3" s="100"/>
      <c r="DHP3" s="100"/>
      <c r="DHQ3" s="100"/>
      <c r="DHR3" s="100"/>
      <c r="DHS3" s="100"/>
      <c r="DHT3" s="100"/>
      <c r="DHU3" s="100"/>
      <c r="DHV3" s="100"/>
      <c r="DHW3" s="100"/>
      <c r="DHX3" s="100"/>
      <c r="DHY3" s="100"/>
      <c r="DHZ3" s="100"/>
      <c r="DIA3" s="100"/>
      <c r="DIB3" s="100"/>
      <c r="DIC3" s="100"/>
      <c r="DID3" s="100"/>
      <c r="DIE3" s="100"/>
      <c r="DIF3" s="100"/>
      <c r="DIG3" s="100"/>
      <c r="DIH3" s="100"/>
      <c r="DII3" s="100"/>
      <c r="DIJ3" s="100"/>
      <c r="DIK3" s="100"/>
      <c r="DIL3" s="100"/>
      <c r="DIM3" s="100"/>
      <c r="DIN3" s="100"/>
      <c r="DIO3" s="100"/>
      <c r="DIP3" s="100"/>
      <c r="DIQ3" s="100"/>
      <c r="DIR3" s="100"/>
      <c r="DIS3" s="100"/>
      <c r="DIT3" s="100"/>
      <c r="DIU3" s="100"/>
      <c r="DIV3" s="100"/>
      <c r="DIW3" s="100"/>
      <c r="DIX3" s="100"/>
      <c r="DIY3" s="100"/>
      <c r="DIZ3" s="100"/>
      <c r="DJA3" s="100"/>
      <c r="DJB3" s="100"/>
      <c r="DJC3" s="100"/>
      <c r="DJD3" s="100"/>
      <c r="DJE3" s="100"/>
      <c r="DJF3" s="100"/>
      <c r="DJG3" s="100"/>
      <c r="DJH3" s="100"/>
      <c r="DJI3" s="100"/>
      <c r="DJJ3" s="100"/>
      <c r="DJK3" s="100"/>
      <c r="DJL3" s="100"/>
      <c r="DJM3" s="100"/>
      <c r="DJN3" s="100"/>
      <c r="DJO3" s="100"/>
      <c r="DJP3" s="100"/>
      <c r="DJQ3" s="100"/>
      <c r="DJR3" s="100"/>
      <c r="DJS3" s="100"/>
      <c r="DJT3" s="100"/>
      <c r="DJU3" s="100"/>
      <c r="DJV3" s="100"/>
      <c r="DJW3" s="100"/>
      <c r="DJX3" s="100"/>
      <c r="DJY3" s="100"/>
      <c r="DJZ3" s="100"/>
      <c r="DKA3" s="100"/>
      <c r="DKB3" s="100"/>
      <c r="DKC3" s="100"/>
      <c r="DKD3" s="100"/>
      <c r="DKE3" s="100"/>
      <c r="DKF3" s="100"/>
      <c r="DKG3" s="100"/>
      <c r="DKH3" s="100"/>
      <c r="DKI3" s="100"/>
      <c r="DKJ3" s="100"/>
      <c r="DKK3" s="100"/>
      <c r="DKL3" s="100"/>
      <c r="DKM3" s="100"/>
      <c r="DKN3" s="100"/>
      <c r="DKO3" s="100"/>
      <c r="DKP3" s="100"/>
      <c r="DKQ3" s="100"/>
      <c r="DKR3" s="100"/>
      <c r="DKS3" s="100"/>
      <c r="DKT3" s="100"/>
      <c r="DKU3" s="100"/>
      <c r="DKV3" s="100"/>
      <c r="DKW3" s="100"/>
      <c r="DKX3" s="100"/>
      <c r="DKY3" s="100"/>
      <c r="DKZ3" s="100"/>
      <c r="DLA3" s="100"/>
      <c r="DLB3" s="100"/>
      <c r="DLC3" s="100"/>
      <c r="DLD3" s="100"/>
      <c r="DLE3" s="100"/>
      <c r="DLF3" s="100"/>
      <c r="DLG3" s="100"/>
      <c r="DLH3" s="100"/>
      <c r="DLI3" s="100"/>
      <c r="DLJ3" s="100"/>
      <c r="DLK3" s="100"/>
      <c r="DLL3" s="100"/>
      <c r="DLM3" s="100"/>
      <c r="DLN3" s="100"/>
      <c r="DLO3" s="100"/>
      <c r="DLP3" s="100"/>
      <c r="DLQ3" s="100"/>
      <c r="DLR3" s="100"/>
      <c r="DLS3" s="100"/>
      <c r="DLT3" s="100"/>
      <c r="DLU3" s="100"/>
      <c r="DLV3" s="100"/>
      <c r="DLW3" s="100"/>
      <c r="DLX3" s="100"/>
      <c r="DLY3" s="100"/>
      <c r="DLZ3" s="100"/>
      <c r="DMA3" s="100"/>
      <c r="DMB3" s="100"/>
      <c r="DMC3" s="100"/>
      <c r="DMD3" s="100"/>
      <c r="DME3" s="100"/>
      <c r="DMF3" s="100"/>
      <c r="DMG3" s="100"/>
      <c r="DMH3" s="100"/>
      <c r="DMI3" s="100"/>
      <c r="DMJ3" s="100"/>
      <c r="DMK3" s="100"/>
      <c r="DML3" s="100"/>
      <c r="DMM3" s="100"/>
      <c r="DMN3" s="100"/>
      <c r="DMO3" s="100"/>
      <c r="DMP3" s="100"/>
      <c r="DMQ3" s="100"/>
      <c r="DMR3" s="100"/>
      <c r="DMS3" s="100"/>
      <c r="DMT3" s="100"/>
      <c r="DMU3" s="100"/>
      <c r="DMV3" s="100"/>
      <c r="DMW3" s="100"/>
      <c r="DMX3" s="100"/>
      <c r="DMY3" s="100"/>
      <c r="DMZ3" s="100"/>
      <c r="DNA3" s="100"/>
      <c r="DNB3" s="100"/>
      <c r="DNC3" s="100"/>
      <c r="DND3" s="100"/>
      <c r="DNE3" s="100"/>
      <c r="DNF3" s="100"/>
      <c r="DNG3" s="100"/>
      <c r="DNH3" s="100"/>
      <c r="DNI3" s="100"/>
      <c r="DNJ3" s="100"/>
      <c r="DNK3" s="100"/>
      <c r="DNL3" s="100"/>
      <c r="DNM3" s="100"/>
      <c r="DNN3" s="100"/>
      <c r="DNO3" s="100"/>
      <c r="DNP3" s="100"/>
      <c r="DNQ3" s="100"/>
      <c r="DNR3" s="100"/>
      <c r="DNS3" s="100"/>
      <c r="DNT3" s="100"/>
      <c r="DNU3" s="100"/>
      <c r="DNV3" s="100"/>
      <c r="DNW3" s="100"/>
      <c r="DNX3" s="100"/>
      <c r="DNY3" s="100"/>
      <c r="DNZ3" s="100"/>
      <c r="DOA3" s="100"/>
      <c r="DOB3" s="100"/>
      <c r="DOC3" s="100"/>
      <c r="DOD3" s="100"/>
      <c r="DOE3" s="100"/>
      <c r="DOF3" s="100"/>
      <c r="DOG3" s="100"/>
      <c r="DOH3" s="100"/>
      <c r="DOI3" s="100"/>
      <c r="DOJ3" s="100"/>
      <c r="DOK3" s="100"/>
      <c r="DOL3" s="100"/>
      <c r="DOM3" s="100"/>
      <c r="DON3" s="100"/>
      <c r="DOO3" s="100"/>
      <c r="DOP3" s="100"/>
      <c r="DOQ3" s="100"/>
      <c r="DOR3" s="100"/>
      <c r="DOS3" s="100"/>
      <c r="DOT3" s="100"/>
      <c r="DOU3" s="100"/>
      <c r="DOV3" s="100"/>
      <c r="DOW3" s="100"/>
      <c r="DOX3" s="100"/>
      <c r="DOY3" s="100"/>
      <c r="DOZ3" s="100"/>
      <c r="DPA3" s="100"/>
      <c r="DPB3" s="100"/>
      <c r="DPC3" s="100"/>
      <c r="DPD3" s="100"/>
      <c r="DPE3" s="100"/>
      <c r="DPF3" s="100"/>
      <c r="DPG3" s="100"/>
      <c r="DPH3" s="100"/>
      <c r="DPI3" s="100"/>
      <c r="DPJ3" s="100"/>
      <c r="DPK3" s="100"/>
      <c r="DPL3" s="100"/>
      <c r="DPM3" s="100"/>
      <c r="DPN3" s="100"/>
      <c r="DPO3" s="100"/>
      <c r="DPP3" s="100"/>
      <c r="DPQ3" s="100"/>
      <c r="DPR3" s="100"/>
      <c r="DPS3" s="100"/>
      <c r="DPT3" s="100"/>
      <c r="DPU3" s="100"/>
      <c r="DPV3" s="100"/>
      <c r="DPW3" s="100"/>
      <c r="DPX3" s="100"/>
      <c r="DPY3" s="100"/>
      <c r="DPZ3" s="100"/>
      <c r="DQA3" s="100"/>
      <c r="DQB3" s="100"/>
      <c r="DQC3" s="100"/>
      <c r="DQD3" s="100"/>
      <c r="DQE3" s="100"/>
      <c r="DQF3" s="100"/>
      <c r="DQG3" s="100"/>
      <c r="DQH3" s="100"/>
      <c r="DQI3" s="100"/>
      <c r="DQJ3" s="100"/>
      <c r="DQK3" s="100"/>
      <c r="DQL3" s="100"/>
      <c r="DQM3" s="100"/>
      <c r="DQN3" s="100"/>
      <c r="DQO3" s="100"/>
      <c r="DQP3" s="100"/>
      <c r="DQQ3" s="100"/>
      <c r="DQR3" s="100"/>
      <c r="DQS3" s="100"/>
      <c r="DQT3" s="100"/>
      <c r="DQU3" s="100"/>
      <c r="DQV3" s="100"/>
      <c r="DQW3" s="100"/>
      <c r="DQX3" s="100"/>
      <c r="DQY3" s="100"/>
      <c r="DQZ3" s="100"/>
      <c r="DRA3" s="100"/>
      <c r="DRB3" s="100"/>
      <c r="DRC3" s="100"/>
      <c r="DRD3" s="100"/>
      <c r="DRE3" s="100"/>
      <c r="DRF3" s="100"/>
      <c r="DRG3" s="100"/>
      <c r="DRH3" s="100"/>
      <c r="DRI3" s="100"/>
      <c r="DRJ3" s="100"/>
      <c r="DRK3" s="100"/>
      <c r="DRL3" s="100"/>
      <c r="DRM3" s="100"/>
      <c r="DRN3" s="100"/>
      <c r="DRO3" s="100"/>
      <c r="DRP3" s="100"/>
      <c r="DRQ3" s="100"/>
      <c r="DRR3" s="100"/>
      <c r="DRS3" s="100"/>
      <c r="DRT3" s="100"/>
      <c r="DRU3" s="100"/>
      <c r="DRV3" s="100"/>
      <c r="DRW3" s="100"/>
      <c r="DRX3" s="100"/>
      <c r="DRY3" s="100"/>
      <c r="DRZ3" s="100"/>
      <c r="DSA3" s="100"/>
      <c r="DSB3" s="100"/>
      <c r="DSC3" s="100"/>
      <c r="DSD3" s="100"/>
      <c r="DSE3" s="100"/>
      <c r="DSF3" s="100"/>
      <c r="DSG3" s="100"/>
      <c r="DSH3" s="100"/>
      <c r="DSI3" s="100"/>
      <c r="DSJ3" s="100"/>
      <c r="DSK3" s="100"/>
      <c r="DSL3" s="100"/>
      <c r="DSM3" s="100"/>
      <c r="DSN3" s="100"/>
      <c r="DSO3" s="100"/>
      <c r="DSP3" s="100"/>
      <c r="DSQ3" s="100"/>
      <c r="DSR3" s="100"/>
      <c r="DSS3" s="100"/>
      <c r="DST3" s="100"/>
      <c r="DSU3" s="100"/>
      <c r="DSV3" s="100"/>
      <c r="DSW3" s="100"/>
      <c r="DSX3" s="100"/>
      <c r="DSY3" s="100"/>
      <c r="DSZ3" s="100"/>
      <c r="DTA3" s="100"/>
      <c r="DTB3" s="100"/>
      <c r="DTC3" s="100"/>
      <c r="DTD3" s="100"/>
      <c r="DTE3" s="100"/>
      <c r="DTF3" s="100"/>
      <c r="DTG3" s="100"/>
      <c r="DTH3" s="100"/>
      <c r="DTI3" s="100"/>
      <c r="DTJ3" s="100"/>
      <c r="DTK3" s="100"/>
      <c r="DTL3" s="100"/>
      <c r="DTM3" s="100"/>
      <c r="DTN3" s="100"/>
      <c r="DTO3" s="100"/>
      <c r="DTP3" s="100"/>
      <c r="DTQ3" s="100"/>
      <c r="DTR3" s="100"/>
      <c r="DTS3" s="100"/>
      <c r="DTT3" s="100"/>
      <c r="DTU3" s="100"/>
      <c r="DTV3" s="100"/>
      <c r="DTW3" s="100"/>
      <c r="DTX3" s="100"/>
      <c r="DTY3" s="100"/>
      <c r="DTZ3" s="100"/>
      <c r="DUA3" s="100"/>
      <c r="DUB3" s="100"/>
      <c r="DUC3" s="100"/>
      <c r="DUD3" s="100"/>
      <c r="DUE3" s="100"/>
      <c r="DUF3" s="100"/>
      <c r="DUG3" s="100"/>
      <c r="DUH3" s="100"/>
      <c r="DUI3" s="100"/>
      <c r="DUJ3" s="100"/>
      <c r="DUK3" s="100"/>
      <c r="DUL3" s="100"/>
      <c r="DUM3" s="100"/>
      <c r="DUN3" s="100"/>
      <c r="DUO3" s="100"/>
      <c r="DUP3" s="100"/>
      <c r="DUQ3" s="100"/>
      <c r="DUR3" s="100"/>
      <c r="DUS3" s="100"/>
      <c r="DUT3" s="100"/>
      <c r="DUU3" s="100"/>
      <c r="DUV3" s="100"/>
      <c r="DUW3" s="100"/>
      <c r="DUX3" s="100"/>
      <c r="DUY3" s="100"/>
      <c r="DUZ3" s="100"/>
      <c r="DVA3" s="100"/>
      <c r="DVB3" s="100"/>
      <c r="DVC3" s="100"/>
      <c r="DVD3" s="100"/>
      <c r="DVE3" s="100"/>
      <c r="DVF3" s="100"/>
      <c r="DVG3" s="100"/>
      <c r="DVH3" s="100"/>
      <c r="DVI3" s="100"/>
      <c r="DVJ3" s="100"/>
      <c r="DVK3" s="100"/>
      <c r="DVL3" s="100"/>
      <c r="DVM3" s="100"/>
      <c r="DVN3" s="100"/>
      <c r="DVO3" s="100"/>
      <c r="DVP3" s="100"/>
      <c r="DVQ3" s="100"/>
      <c r="DVR3" s="100"/>
      <c r="DVS3" s="100"/>
      <c r="DVT3" s="100"/>
      <c r="DVU3" s="100"/>
      <c r="DVV3" s="100"/>
      <c r="DVW3" s="100"/>
      <c r="DVX3" s="100"/>
      <c r="DVY3" s="100"/>
      <c r="DVZ3" s="100"/>
      <c r="DWA3" s="100"/>
      <c r="DWB3" s="100"/>
      <c r="DWC3" s="100"/>
      <c r="DWD3" s="100"/>
      <c r="DWE3" s="100"/>
      <c r="DWF3" s="100"/>
      <c r="DWG3" s="100"/>
      <c r="DWH3" s="100"/>
      <c r="DWI3" s="100"/>
      <c r="DWJ3" s="100"/>
      <c r="DWK3" s="100"/>
      <c r="DWL3" s="100"/>
      <c r="DWM3" s="100"/>
      <c r="DWN3" s="100"/>
      <c r="DWO3" s="100"/>
      <c r="DWP3" s="100"/>
      <c r="DWQ3" s="100"/>
      <c r="DWR3" s="100"/>
      <c r="DWS3" s="100"/>
      <c r="DWT3" s="100"/>
      <c r="DWU3" s="100"/>
      <c r="DWV3" s="100"/>
      <c r="DWW3" s="100"/>
      <c r="DWX3" s="100"/>
      <c r="DWY3" s="100"/>
      <c r="DWZ3" s="100"/>
      <c r="DXA3" s="100"/>
      <c r="DXB3" s="100"/>
      <c r="DXC3" s="100"/>
      <c r="DXD3" s="100"/>
      <c r="DXE3" s="100"/>
      <c r="DXF3" s="100"/>
      <c r="DXG3" s="100"/>
      <c r="DXH3" s="100"/>
      <c r="DXI3" s="100"/>
      <c r="DXJ3" s="100"/>
      <c r="DXK3" s="100"/>
      <c r="DXL3" s="100"/>
      <c r="DXM3" s="100"/>
      <c r="DXN3" s="100"/>
      <c r="DXO3" s="100"/>
      <c r="DXP3" s="100"/>
      <c r="DXQ3" s="100"/>
      <c r="DXR3" s="100"/>
      <c r="DXS3" s="100"/>
      <c r="DXT3" s="100"/>
      <c r="DXU3" s="100"/>
      <c r="DXV3" s="100"/>
      <c r="DXW3" s="100"/>
      <c r="DXX3" s="100"/>
      <c r="DXY3" s="100"/>
      <c r="DXZ3" s="100"/>
      <c r="DYA3" s="100"/>
      <c r="DYB3" s="100"/>
      <c r="DYC3" s="100"/>
      <c r="DYD3" s="100"/>
      <c r="DYE3" s="100"/>
      <c r="DYF3" s="100"/>
      <c r="DYG3" s="100"/>
      <c r="DYH3" s="100"/>
      <c r="DYI3" s="100"/>
      <c r="DYJ3" s="100"/>
      <c r="DYK3" s="100"/>
      <c r="DYL3" s="100"/>
      <c r="DYM3" s="100"/>
      <c r="DYN3" s="100"/>
      <c r="DYO3" s="100"/>
      <c r="DYP3" s="100"/>
      <c r="DYQ3" s="100"/>
      <c r="DYR3" s="100"/>
      <c r="DYS3" s="100"/>
      <c r="DYT3" s="100"/>
      <c r="DYU3" s="100"/>
      <c r="DYV3" s="100"/>
      <c r="DYW3" s="100"/>
      <c r="DYX3" s="100"/>
      <c r="DYY3" s="100"/>
      <c r="DYZ3" s="100"/>
      <c r="DZA3" s="100"/>
      <c r="DZB3" s="100"/>
      <c r="DZC3" s="100"/>
      <c r="DZD3" s="100"/>
      <c r="DZE3" s="100"/>
      <c r="DZF3" s="100"/>
      <c r="DZG3" s="100"/>
      <c r="DZH3" s="100"/>
      <c r="DZI3" s="100"/>
      <c r="DZJ3" s="100"/>
      <c r="DZK3" s="100"/>
      <c r="DZL3" s="100"/>
      <c r="DZM3" s="100"/>
      <c r="DZN3" s="100"/>
      <c r="DZO3" s="100"/>
      <c r="DZP3" s="100"/>
      <c r="DZQ3" s="100"/>
      <c r="DZR3" s="100"/>
      <c r="DZS3" s="100"/>
      <c r="DZT3" s="100"/>
      <c r="DZU3" s="100"/>
      <c r="DZV3" s="100"/>
      <c r="DZW3" s="100"/>
      <c r="DZX3" s="100"/>
      <c r="DZY3" s="100"/>
      <c r="DZZ3" s="100"/>
      <c r="EAA3" s="100"/>
      <c r="EAB3" s="100"/>
      <c r="EAC3" s="100"/>
      <c r="EAD3" s="100"/>
      <c r="EAE3" s="100"/>
      <c r="EAF3" s="100"/>
      <c r="EAG3" s="100"/>
      <c r="EAH3" s="100"/>
      <c r="EAI3" s="100"/>
      <c r="EAJ3" s="100"/>
      <c r="EAK3" s="100"/>
      <c r="EAL3" s="100"/>
      <c r="EAM3" s="100"/>
      <c r="EAN3" s="100"/>
      <c r="EAO3" s="100"/>
      <c r="EAP3" s="100"/>
      <c r="EAQ3" s="100"/>
      <c r="EAR3" s="100"/>
      <c r="EAS3" s="100"/>
      <c r="EAT3" s="100"/>
      <c r="EAU3" s="100"/>
      <c r="EAV3" s="100"/>
      <c r="EAW3" s="100"/>
      <c r="EAX3" s="100"/>
      <c r="EAY3" s="100"/>
      <c r="EAZ3" s="100"/>
      <c r="EBA3" s="100"/>
      <c r="EBB3" s="100"/>
      <c r="EBC3" s="100"/>
      <c r="EBD3" s="100"/>
      <c r="EBE3" s="100"/>
      <c r="EBF3" s="100"/>
      <c r="EBG3" s="100"/>
      <c r="EBH3" s="100"/>
      <c r="EBI3" s="100"/>
      <c r="EBJ3" s="100"/>
      <c r="EBK3" s="100"/>
      <c r="EBL3" s="100"/>
      <c r="EBM3" s="100"/>
      <c r="EBN3" s="100"/>
      <c r="EBO3" s="100"/>
      <c r="EBP3" s="100"/>
      <c r="EBQ3" s="100"/>
      <c r="EBR3" s="100"/>
      <c r="EBS3" s="100"/>
      <c r="EBT3" s="100"/>
      <c r="EBU3" s="100"/>
      <c r="EBV3" s="100"/>
      <c r="EBW3" s="100"/>
      <c r="EBX3" s="100"/>
      <c r="EBY3" s="100"/>
      <c r="EBZ3" s="100"/>
      <c r="ECA3" s="100"/>
      <c r="ECB3" s="100"/>
      <c r="ECC3" s="100"/>
      <c r="ECD3" s="100"/>
      <c r="ECE3" s="100"/>
      <c r="ECF3" s="100"/>
      <c r="ECG3" s="100"/>
      <c r="ECH3" s="100"/>
      <c r="ECI3" s="100"/>
      <c r="ECJ3" s="100"/>
      <c r="ECK3" s="100"/>
      <c r="ECL3" s="100"/>
      <c r="ECM3" s="100"/>
      <c r="ECN3" s="100"/>
      <c r="ECO3" s="100"/>
      <c r="ECP3" s="100"/>
      <c r="ECQ3" s="100"/>
      <c r="ECR3" s="100"/>
      <c r="ECS3" s="100"/>
      <c r="ECT3" s="100"/>
      <c r="ECU3" s="100"/>
      <c r="ECV3" s="100"/>
      <c r="ECW3" s="100"/>
      <c r="ECX3" s="100"/>
      <c r="ECY3" s="100"/>
      <c r="ECZ3" s="100"/>
      <c r="EDA3" s="100"/>
      <c r="EDB3" s="100"/>
      <c r="EDC3" s="100"/>
      <c r="EDD3" s="100"/>
      <c r="EDE3" s="100"/>
      <c r="EDF3" s="100"/>
      <c r="EDG3" s="100"/>
      <c r="EDH3" s="100"/>
      <c r="EDI3" s="100"/>
      <c r="EDJ3" s="100"/>
      <c r="EDK3" s="100"/>
      <c r="EDL3" s="100"/>
      <c r="EDM3" s="100"/>
      <c r="EDN3" s="100"/>
      <c r="EDO3" s="100"/>
      <c r="EDP3" s="100"/>
      <c r="EDQ3" s="100"/>
      <c r="EDR3" s="100"/>
      <c r="EDS3" s="100"/>
      <c r="EDT3" s="100"/>
      <c r="EDU3" s="100"/>
      <c r="EDV3" s="100"/>
      <c r="EDW3" s="100"/>
      <c r="EDX3" s="100"/>
      <c r="EDY3" s="100"/>
      <c r="EDZ3" s="100"/>
      <c r="EEA3" s="100"/>
      <c r="EEB3" s="100"/>
      <c r="EEC3" s="100"/>
      <c r="EED3" s="100"/>
      <c r="EEE3" s="100"/>
      <c r="EEF3" s="100"/>
      <c r="EEG3" s="100"/>
      <c r="EEH3" s="100"/>
      <c r="EEI3" s="100"/>
      <c r="EEJ3" s="100"/>
      <c r="EEK3" s="100"/>
      <c r="EEL3" s="100"/>
      <c r="EEM3" s="100"/>
      <c r="EEN3" s="100"/>
      <c r="EEO3" s="100"/>
      <c r="EEP3" s="100"/>
      <c r="EEQ3" s="100"/>
      <c r="EER3" s="100"/>
      <c r="EES3" s="100"/>
      <c r="EET3" s="100"/>
      <c r="EEU3" s="100"/>
      <c r="EEV3" s="100"/>
      <c r="EEW3" s="100"/>
      <c r="EEX3" s="100"/>
      <c r="EEY3" s="100"/>
      <c r="EEZ3" s="100"/>
      <c r="EFA3" s="100"/>
      <c r="EFB3" s="100"/>
      <c r="EFC3" s="100"/>
      <c r="EFD3" s="100"/>
      <c r="EFE3" s="100"/>
      <c r="EFF3" s="100"/>
      <c r="EFG3" s="100"/>
      <c r="EFH3" s="100"/>
      <c r="EFI3" s="100"/>
      <c r="EFJ3" s="100"/>
      <c r="EFK3" s="100"/>
      <c r="EFL3" s="100"/>
      <c r="EFM3" s="100"/>
      <c r="EFN3" s="100"/>
      <c r="EFO3" s="100"/>
      <c r="EFP3" s="100"/>
      <c r="EFQ3" s="100"/>
      <c r="EFR3" s="100"/>
      <c r="EFS3" s="100"/>
      <c r="EFT3" s="100"/>
      <c r="EFU3" s="100"/>
      <c r="EFV3" s="100"/>
      <c r="EFW3" s="100"/>
      <c r="EFX3" s="100"/>
      <c r="EFY3" s="100"/>
      <c r="EFZ3" s="100"/>
      <c r="EGA3" s="100"/>
      <c r="EGB3" s="100"/>
      <c r="EGC3" s="100"/>
      <c r="EGD3" s="100"/>
      <c r="EGE3" s="100"/>
      <c r="EGF3" s="100"/>
      <c r="EGG3" s="100"/>
      <c r="EGH3" s="100"/>
      <c r="EGI3" s="100"/>
      <c r="EGJ3" s="100"/>
      <c r="EGK3" s="100"/>
      <c r="EGL3" s="100"/>
      <c r="EGM3" s="100"/>
      <c r="EGN3" s="100"/>
      <c r="EGO3" s="100"/>
      <c r="EGP3" s="100"/>
      <c r="EGQ3" s="100"/>
      <c r="EGR3" s="100"/>
      <c r="EGS3" s="100"/>
      <c r="EGT3" s="100"/>
      <c r="EGU3" s="100"/>
      <c r="EGV3" s="100"/>
      <c r="EGW3" s="100"/>
      <c r="EGX3" s="100"/>
      <c r="EGY3" s="100"/>
      <c r="EGZ3" s="100"/>
      <c r="EHA3" s="100"/>
      <c r="EHB3" s="100"/>
      <c r="EHC3" s="100"/>
      <c r="EHD3" s="100"/>
      <c r="EHE3" s="100"/>
      <c r="EHF3" s="100"/>
      <c r="EHG3" s="100"/>
      <c r="EHH3" s="100"/>
      <c r="EHI3" s="100"/>
      <c r="EHJ3" s="100"/>
      <c r="EHK3" s="100"/>
      <c r="EHL3" s="100"/>
      <c r="EHM3" s="100"/>
      <c r="EHN3" s="100"/>
      <c r="EHO3" s="100"/>
      <c r="EHP3" s="100"/>
      <c r="EHQ3" s="100"/>
      <c r="EHR3" s="100"/>
      <c r="EHS3" s="100"/>
      <c r="EHT3" s="100"/>
      <c r="EHU3" s="100"/>
      <c r="EHV3" s="100"/>
      <c r="EHW3" s="100"/>
      <c r="EHX3" s="100"/>
      <c r="EHY3" s="100"/>
      <c r="EHZ3" s="100"/>
      <c r="EIA3" s="100"/>
      <c r="EIB3" s="100"/>
      <c r="EIC3" s="100"/>
      <c r="EID3" s="100"/>
      <c r="EIE3" s="100"/>
      <c r="EIF3" s="100"/>
      <c r="EIG3" s="100"/>
      <c r="EIH3" s="100"/>
      <c r="EII3" s="100"/>
      <c r="EIJ3" s="100"/>
      <c r="EIK3" s="100"/>
      <c r="EIL3" s="100"/>
      <c r="EIM3" s="100"/>
      <c r="EIN3" s="100"/>
      <c r="EIO3" s="100"/>
      <c r="EIP3" s="100"/>
      <c r="EIQ3" s="100"/>
      <c r="EIR3" s="100"/>
      <c r="EIS3" s="100"/>
      <c r="EIT3" s="100"/>
      <c r="EIU3" s="100"/>
      <c r="EIV3" s="100"/>
      <c r="EIW3" s="100"/>
      <c r="EIX3" s="100"/>
      <c r="EIY3" s="100"/>
      <c r="EIZ3" s="100"/>
      <c r="EJA3" s="100"/>
      <c r="EJB3" s="100"/>
      <c r="EJC3" s="100"/>
      <c r="EJD3" s="100"/>
      <c r="EJE3" s="100"/>
      <c r="EJF3" s="100"/>
      <c r="EJG3" s="100"/>
      <c r="EJH3" s="100"/>
      <c r="EJI3" s="100"/>
      <c r="EJJ3" s="100"/>
      <c r="EJK3" s="100"/>
      <c r="EJL3" s="100"/>
      <c r="EJM3" s="100"/>
      <c r="EJN3" s="100"/>
      <c r="EJO3" s="100"/>
      <c r="EJP3" s="100"/>
      <c r="EJQ3" s="100"/>
      <c r="EJR3" s="100"/>
      <c r="EJS3" s="100"/>
      <c r="EJT3" s="100"/>
      <c r="EJU3" s="100"/>
      <c r="EJV3" s="100"/>
      <c r="EJW3" s="100"/>
      <c r="EJX3" s="100"/>
      <c r="EJY3" s="100"/>
      <c r="EJZ3" s="100"/>
      <c r="EKA3" s="100"/>
      <c r="EKB3" s="100"/>
      <c r="EKC3" s="100"/>
      <c r="EKD3" s="100"/>
      <c r="EKE3" s="100"/>
      <c r="EKF3" s="100"/>
      <c r="EKG3" s="100"/>
      <c r="EKH3" s="100"/>
      <c r="EKI3" s="100"/>
      <c r="EKJ3" s="100"/>
      <c r="EKK3" s="100"/>
      <c r="EKL3" s="100"/>
      <c r="EKM3" s="100"/>
      <c r="EKN3" s="100"/>
      <c r="EKO3" s="100"/>
      <c r="EKP3" s="100"/>
      <c r="EKQ3" s="100"/>
      <c r="EKR3" s="100"/>
      <c r="EKS3" s="100"/>
      <c r="EKT3" s="100"/>
      <c r="EKU3" s="100"/>
      <c r="EKV3" s="100"/>
      <c r="EKW3" s="100"/>
      <c r="EKX3" s="100"/>
      <c r="EKY3" s="100"/>
      <c r="EKZ3" s="100"/>
      <c r="ELA3" s="100"/>
      <c r="ELB3" s="100"/>
      <c r="ELC3" s="100"/>
      <c r="ELD3" s="100"/>
      <c r="ELE3" s="100"/>
      <c r="ELF3" s="100"/>
      <c r="ELG3" s="100"/>
      <c r="ELH3" s="100"/>
      <c r="ELI3" s="100"/>
      <c r="ELJ3" s="100"/>
      <c r="ELK3" s="100"/>
      <c r="ELL3" s="100"/>
      <c r="ELM3" s="100"/>
      <c r="ELN3" s="100"/>
      <c r="ELO3" s="100"/>
      <c r="ELP3" s="100"/>
      <c r="ELQ3" s="100"/>
      <c r="ELR3" s="100"/>
      <c r="ELS3" s="100"/>
      <c r="ELT3" s="100"/>
      <c r="ELU3" s="100"/>
      <c r="ELV3" s="100"/>
      <c r="ELW3" s="100"/>
      <c r="ELX3" s="100"/>
      <c r="ELY3" s="100"/>
      <c r="ELZ3" s="100"/>
      <c r="EMA3" s="100"/>
      <c r="EMB3" s="100"/>
      <c r="EMC3" s="100"/>
      <c r="EMD3" s="100"/>
      <c r="EME3" s="100"/>
      <c r="EMF3" s="100"/>
      <c r="EMG3" s="100"/>
      <c r="EMH3" s="100"/>
      <c r="EMI3" s="100"/>
      <c r="EMJ3" s="100"/>
      <c r="EMK3" s="100"/>
      <c r="EML3" s="100"/>
      <c r="EMM3" s="100"/>
      <c r="EMN3" s="100"/>
      <c r="EMO3" s="100"/>
      <c r="EMP3" s="100"/>
      <c r="EMQ3" s="100"/>
      <c r="EMR3" s="100"/>
      <c r="EMS3" s="100"/>
      <c r="EMT3" s="100"/>
      <c r="EMU3" s="100"/>
      <c r="EMV3" s="100"/>
      <c r="EMW3" s="100"/>
      <c r="EMX3" s="100"/>
      <c r="EMY3" s="100"/>
      <c r="EMZ3" s="100"/>
      <c r="ENA3" s="100"/>
      <c r="ENB3" s="100"/>
      <c r="ENC3" s="100"/>
      <c r="END3" s="100"/>
      <c r="ENE3" s="100"/>
      <c r="ENF3" s="100"/>
      <c r="ENG3" s="100"/>
      <c r="ENH3" s="100"/>
      <c r="ENI3" s="100"/>
      <c r="ENJ3" s="100"/>
      <c r="ENK3" s="100"/>
      <c r="ENL3" s="100"/>
      <c r="ENM3" s="100"/>
      <c r="ENN3" s="100"/>
      <c r="ENO3" s="100"/>
      <c r="ENP3" s="100"/>
      <c r="ENQ3" s="100"/>
      <c r="ENR3" s="100"/>
      <c r="ENS3" s="100"/>
      <c r="ENT3" s="100"/>
      <c r="ENU3" s="100"/>
      <c r="ENV3" s="100"/>
      <c r="ENW3" s="100"/>
      <c r="ENX3" s="100"/>
      <c r="ENY3" s="100"/>
      <c r="ENZ3" s="100"/>
      <c r="EOA3" s="100"/>
      <c r="EOB3" s="100"/>
      <c r="EOC3" s="100"/>
      <c r="EOD3" s="100"/>
      <c r="EOE3" s="100"/>
      <c r="EOF3" s="100"/>
      <c r="EOG3" s="100"/>
      <c r="EOH3" s="100"/>
      <c r="EOI3" s="100"/>
      <c r="EOJ3" s="100"/>
      <c r="EOK3" s="100"/>
      <c r="EOL3" s="100"/>
      <c r="EOM3" s="100"/>
      <c r="EON3" s="100"/>
      <c r="EOO3" s="100"/>
      <c r="EOP3" s="100"/>
      <c r="EOQ3" s="100"/>
      <c r="EOR3" s="100"/>
      <c r="EOS3" s="100"/>
      <c r="EOT3" s="100"/>
      <c r="EOU3" s="100"/>
      <c r="EOV3" s="100"/>
      <c r="EOW3" s="100"/>
      <c r="EOX3" s="100"/>
      <c r="EOY3" s="100"/>
      <c r="EOZ3" s="100"/>
      <c r="EPA3" s="100"/>
      <c r="EPB3" s="100"/>
      <c r="EPC3" s="100"/>
      <c r="EPD3" s="100"/>
      <c r="EPE3" s="100"/>
      <c r="EPF3" s="100"/>
      <c r="EPG3" s="100"/>
      <c r="EPH3" s="100"/>
      <c r="EPI3" s="100"/>
      <c r="EPJ3" s="100"/>
      <c r="EPK3" s="100"/>
      <c r="EPL3" s="100"/>
      <c r="EPM3" s="100"/>
      <c r="EPN3" s="100"/>
      <c r="EPO3" s="100"/>
      <c r="EPP3" s="100"/>
      <c r="EPQ3" s="100"/>
      <c r="EPR3" s="100"/>
      <c r="EPS3" s="100"/>
      <c r="EPT3" s="100"/>
      <c r="EPU3" s="100"/>
      <c r="EPV3" s="100"/>
      <c r="EPW3" s="100"/>
      <c r="EPX3" s="100"/>
      <c r="EPY3" s="100"/>
      <c r="EPZ3" s="100"/>
      <c r="EQA3" s="100"/>
      <c r="EQB3" s="100"/>
      <c r="EQC3" s="100"/>
      <c r="EQD3" s="100"/>
      <c r="EQE3" s="100"/>
      <c r="EQF3" s="100"/>
      <c r="EQG3" s="100"/>
      <c r="EQH3" s="100"/>
      <c r="EQI3" s="100"/>
      <c r="EQJ3" s="100"/>
      <c r="EQK3" s="100"/>
      <c r="EQL3" s="100"/>
      <c r="EQM3" s="100"/>
      <c r="EQN3" s="100"/>
      <c r="EQO3" s="100"/>
      <c r="EQP3" s="100"/>
      <c r="EQQ3" s="100"/>
      <c r="EQR3" s="100"/>
      <c r="EQS3" s="100"/>
      <c r="EQT3" s="100"/>
      <c r="EQU3" s="100"/>
      <c r="EQV3" s="100"/>
      <c r="EQW3" s="100"/>
      <c r="EQX3" s="100"/>
      <c r="EQY3" s="100"/>
      <c r="EQZ3" s="100"/>
      <c r="ERA3" s="100"/>
      <c r="ERB3" s="100"/>
      <c r="ERC3" s="100"/>
      <c r="ERD3" s="100"/>
      <c r="ERE3" s="100"/>
      <c r="ERF3" s="100"/>
      <c r="ERG3" s="100"/>
      <c r="ERH3" s="100"/>
      <c r="ERI3" s="100"/>
      <c r="ERJ3" s="100"/>
      <c r="ERK3" s="100"/>
      <c r="ERL3" s="100"/>
      <c r="ERM3" s="100"/>
      <c r="ERN3" s="100"/>
      <c r="ERO3" s="100"/>
      <c r="ERP3" s="100"/>
      <c r="ERQ3" s="100"/>
      <c r="ERR3" s="100"/>
      <c r="ERS3" s="100"/>
      <c r="ERT3" s="100"/>
      <c r="ERU3" s="100"/>
      <c r="ERV3" s="100"/>
      <c r="ERW3" s="100"/>
      <c r="ERX3" s="100"/>
      <c r="ERY3" s="100"/>
      <c r="ERZ3" s="100"/>
      <c r="ESA3" s="100"/>
      <c r="ESB3" s="100"/>
      <c r="ESC3" s="100"/>
      <c r="ESD3" s="100"/>
      <c r="ESE3" s="100"/>
      <c r="ESF3" s="100"/>
      <c r="ESG3" s="100"/>
      <c r="ESH3" s="100"/>
      <c r="ESI3" s="100"/>
      <c r="ESJ3" s="100"/>
      <c r="ESK3" s="100"/>
      <c r="ESL3" s="100"/>
      <c r="ESM3" s="100"/>
      <c r="ESN3" s="100"/>
      <c r="ESO3" s="100"/>
      <c r="ESP3" s="100"/>
      <c r="ESQ3" s="100"/>
      <c r="ESR3" s="100"/>
      <c r="ESS3" s="100"/>
      <c r="EST3" s="100"/>
      <c r="ESU3" s="100"/>
      <c r="ESV3" s="100"/>
      <c r="ESW3" s="100"/>
      <c r="ESX3" s="100"/>
      <c r="ESY3" s="100"/>
      <c r="ESZ3" s="100"/>
      <c r="ETA3" s="100"/>
      <c r="ETB3" s="100"/>
      <c r="ETC3" s="100"/>
      <c r="ETD3" s="100"/>
      <c r="ETE3" s="100"/>
      <c r="ETF3" s="100"/>
      <c r="ETG3" s="100"/>
      <c r="ETH3" s="100"/>
      <c r="ETI3" s="100"/>
      <c r="ETJ3" s="100"/>
      <c r="ETK3" s="100"/>
      <c r="ETL3" s="100"/>
      <c r="ETM3" s="100"/>
      <c r="ETN3" s="100"/>
      <c r="ETO3" s="100"/>
      <c r="ETP3" s="100"/>
      <c r="ETQ3" s="100"/>
      <c r="ETR3" s="100"/>
      <c r="ETS3" s="100"/>
      <c r="ETT3" s="100"/>
      <c r="ETU3" s="100"/>
      <c r="ETV3" s="100"/>
      <c r="ETW3" s="100"/>
      <c r="ETX3" s="100"/>
      <c r="ETY3" s="100"/>
      <c r="ETZ3" s="100"/>
      <c r="EUA3" s="100"/>
      <c r="EUB3" s="100"/>
      <c r="EUC3" s="100"/>
      <c r="EUD3" s="100"/>
      <c r="EUE3" s="100"/>
      <c r="EUF3" s="100"/>
      <c r="EUG3" s="100"/>
      <c r="EUH3" s="100"/>
      <c r="EUI3" s="100"/>
      <c r="EUJ3" s="100"/>
      <c r="EUK3" s="100"/>
      <c r="EUL3" s="100"/>
      <c r="EUM3" s="100"/>
      <c r="EUN3" s="100"/>
      <c r="EUO3" s="100"/>
      <c r="EUP3" s="100"/>
      <c r="EUQ3" s="100"/>
      <c r="EUR3" s="100"/>
      <c r="EUS3" s="100"/>
      <c r="EUT3" s="100"/>
      <c r="EUU3" s="100"/>
      <c r="EUV3" s="100"/>
      <c r="EUW3" s="100"/>
      <c r="EUX3" s="100"/>
      <c r="EUY3" s="100"/>
      <c r="EUZ3" s="100"/>
      <c r="EVA3" s="100"/>
      <c r="EVB3" s="100"/>
      <c r="EVC3" s="100"/>
      <c r="EVD3" s="100"/>
      <c r="EVE3" s="100"/>
      <c r="EVF3" s="100"/>
      <c r="EVG3" s="100"/>
      <c r="EVH3" s="100"/>
      <c r="EVI3" s="100"/>
      <c r="EVJ3" s="100"/>
      <c r="EVK3" s="100"/>
      <c r="EVL3" s="100"/>
      <c r="EVM3" s="100"/>
      <c r="EVN3" s="100"/>
      <c r="EVO3" s="100"/>
      <c r="EVP3" s="100"/>
      <c r="EVQ3" s="100"/>
      <c r="EVR3" s="100"/>
      <c r="EVS3" s="100"/>
      <c r="EVT3" s="100"/>
      <c r="EVU3" s="100"/>
      <c r="EVV3" s="100"/>
      <c r="EVW3" s="100"/>
      <c r="EVX3" s="100"/>
      <c r="EVY3" s="100"/>
      <c r="EVZ3" s="100"/>
      <c r="EWA3" s="100"/>
      <c r="EWB3" s="100"/>
      <c r="EWC3" s="100"/>
      <c r="EWD3" s="100"/>
      <c r="EWE3" s="100"/>
      <c r="EWF3" s="100"/>
      <c r="EWG3" s="100"/>
      <c r="EWH3" s="100"/>
      <c r="EWI3" s="100"/>
      <c r="EWJ3" s="100"/>
      <c r="EWK3" s="100"/>
      <c r="EWL3" s="100"/>
      <c r="EWM3" s="100"/>
      <c r="EWN3" s="100"/>
      <c r="EWO3" s="100"/>
      <c r="EWP3" s="100"/>
      <c r="EWQ3" s="100"/>
      <c r="EWR3" s="100"/>
      <c r="EWS3" s="100"/>
      <c r="EWT3" s="100"/>
      <c r="EWU3" s="100"/>
      <c r="EWV3" s="100"/>
      <c r="EWW3" s="100"/>
      <c r="EWX3" s="100"/>
      <c r="EWY3" s="100"/>
      <c r="EWZ3" s="100"/>
      <c r="EXA3" s="100"/>
      <c r="EXB3" s="100"/>
      <c r="EXC3" s="100"/>
      <c r="EXD3" s="100"/>
      <c r="EXE3" s="100"/>
      <c r="EXF3" s="100"/>
      <c r="EXG3" s="100"/>
      <c r="EXH3" s="100"/>
      <c r="EXI3" s="100"/>
      <c r="EXJ3" s="100"/>
      <c r="EXK3" s="100"/>
      <c r="EXL3" s="100"/>
      <c r="EXM3" s="100"/>
      <c r="EXN3" s="100"/>
      <c r="EXO3" s="100"/>
      <c r="EXP3" s="100"/>
      <c r="EXQ3" s="100"/>
      <c r="EXR3" s="100"/>
      <c r="EXS3" s="100"/>
      <c r="EXT3" s="100"/>
      <c r="EXU3" s="100"/>
      <c r="EXV3" s="100"/>
      <c r="EXW3" s="100"/>
      <c r="EXX3" s="100"/>
      <c r="EXY3" s="100"/>
      <c r="EXZ3" s="100"/>
      <c r="EYA3" s="100"/>
      <c r="EYB3" s="100"/>
      <c r="EYC3" s="100"/>
      <c r="EYD3" s="100"/>
      <c r="EYE3" s="100"/>
      <c r="EYF3" s="100"/>
      <c r="EYG3" s="100"/>
      <c r="EYH3" s="100"/>
      <c r="EYI3" s="100"/>
      <c r="EYJ3" s="100"/>
      <c r="EYK3" s="100"/>
      <c r="EYL3" s="100"/>
      <c r="EYM3" s="100"/>
      <c r="EYN3" s="100"/>
      <c r="EYO3" s="100"/>
      <c r="EYP3" s="100"/>
      <c r="EYQ3" s="100"/>
      <c r="EYR3" s="100"/>
      <c r="EYS3" s="100"/>
      <c r="EYT3" s="100"/>
      <c r="EYU3" s="100"/>
      <c r="EYV3" s="100"/>
      <c r="EYW3" s="100"/>
      <c r="EYX3" s="100"/>
      <c r="EYY3" s="100"/>
      <c r="EYZ3" s="100"/>
      <c r="EZA3" s="100"/>
      <c r="EZB3" s="100"/>
      <c r="EZC3" s="100"/>
      <c r="EZD3" s="100"/>
      <c r="EZE3" s="100"/>
      <c r="EZF3" s="100"/>
      <c r="EZG3" s="100"/>
      <c r="EZH3" s="100"/>
      <c r="EZI3" s="100"/>
      <c r="EZJ3" s="100"/>
      <c r="EZK3" s="100"/>
      <c r="EZL3" s="100"/>
      <c r="EZM3" s="100"/>
      <c r="EZN3" s="100"/>
      <c r="EZO3" s="100"/>
      <c r="EZP3" s="100"/>
      <c r="EZQ3" s="100"/>
      <c r="EZR3" s="100"/>
      <c r="EZS3" s="100"/>
      <c r="EZT3" s="100"/>
      <c r="EZU3" s="100"/>
      <c r="EZV3" s="100"/>
      <c r="EZW3" s="100"/>
      <c r="EZX3" s="100"/>
      <c r="EZY3" s="100"/>
      <c r="EZZ3" s="100"/>
      <c r="FAA3" s="100"/>
      <c r="FAB3" s="100"/>
      <c r="FAC3" s="100"/>
      <c r="FAD3" s="100"/>
      <c r="FAE3" s="100"/>
      <c r="FAF3" s="100"/>
      <c r="FAG3" s="100"/>
      <c r="FAH3" s="100"/>
      <c r="FAI3" s="100"/>
      <c r="FAJ3" s="100"/>
      <c r="FAK3" s="100"/>
      <c r="FAL3" s="100"/>
      <c r="FAM3" s="100"/>
      <c r="FAN3" s="100"/>
      <c r="FAO3" s="100"/>
      <c r="FAP3" s="100"/>
      <c r="FAQ3" s="100"/>
      <c r="FAR3" s="100"/>
      <c r="FAS3" s="100"/>
      <c r="FAT3" s="100"/>
      <c r="FAU3" s="100"/>
      <c r="FAV3" s="100"/>
      <c r="FAW3" s="100"/>
      <c r="FAX3" s="100"/>
      <c r="FAY3" s="100"/>
      <c r="FAZ3" s="100"/>
      <c r="FBA3" s="100"/>
      <c r="FBB3" s="100"/>
      <c r="FBC3" s="100"/>
      <c r="FBD3" s="100"/>
      <c r="FBE3" s="100"/>
      <c r="FBF3" s="100"/>
      <c r="FBG3" s="100"/>
      <c r="FBH3" s="100"/>
      <c r="FBI3" s="100"/>
      <c r="FBJ3" s="100"/>
      <c r="FBK3" s="100"/>
      <c r="FBL3" s="100"/>
      <c r="FBM3" s="100"/>
      <c r="FBN3" s="100"/>
      <c r="FBO3" s="100"/>
      <c r="FBP3" s="100"/>
      <c r="FBQ3" s="100"/>
      <c r="FBR3" s="100"/>
      <c r="FBS3" s="100"/>
      <c r="FBT3" s="100"/>
      <c r="FBU3" s="100"/>
      <c r="FBV3" s="100"/>
      <c r="FBW3" s="100"/>
      <c r="FBX3" s="100"/>
      <c r="FBY3" s="100"/>
      <c r="FBZ3" s="100"/>
      <c r="FCA3" s="100"/>
      <c r="FCB3" s="100"/>
      <c r="FCC3" s="100"/>
      <c r="FCD3" s="100"/>
      <c r="FCE3" s="100"/>
      <c r="FCF3" s="100"/>
      <c r="FCG3" s="100"/>
      <c r="FCH3" s="100"/>
      <c r="FCI3" s="100"/>
      <c r="FCJ3" s="100"/>
      <c r="FCK3" s="100"/>
      <c r="FCL3" s="100"/>
      <c r="FCM3" s="100"/>
      <c r="FCN3" s="100"/>
      <c r="FCO3" s="100"/>
      <c r="FCP3" s="100"/>
      <c r="FCQ3" s="100"/>
      <c r="FCR3" s="100"/>
      <c r="FCS3" s="100"/>
      <c r="FCT3" s="100"/>
      <c r="FCU3" s="100"/>
      <c r="FCV3" s="100"/>
      <c r="FCW3" s="100"/>
      <c r="FCX3" s="100"/>
      <c r="FCY3" s="100"/>
      <c r="FCZ3" s="100"/>
      <c r="FDA3" s="100"/>
      <c r="FDB3" s="100"/>
      <c r="FDC3" s="100"/>
      <c r="FDD3" s="100"/>
      <c r="FDE3" s="100"/>
      <c r="FDF3" s="100"/>
      <c r="FDG3" s="100"/>
      <c r="FDH3" s="100"/>
      <c r="FDI3" s="100"/>
      <c r="FDJ3" s="100"/>
      <c r="FDK3" s="100"/>
      <c r="FDL3" s="100"/>
      <c r="FDM3" s="100"/>
      <c r="FDN3" s="100"/>
      <c r="FDO3" s="100"/>
      <c r="FDP3" s="100"/>
      <c r="FDQ3" s="100"/>
      <c r="FDR3" s="100"/>
      <c r="FDS3" s="100"/>
      <c r="FDT3" s="100"/>
      <c r="FDU3" s="100"/>
      <c r="FDV3" s="100"/>
      <c r="FDW3" s="100"/>
      <c r="FDX3" s="100"/>
      <c r="FDY3" s="100"/>
      <c r="FDZ3" s="100"/>
      <c r="FEA3" s="100"/>
      <c r="FEB3" s="100"/>
      <c r="FEC3" s="100"/>
      <c r="FED3" s="100"/>
      <c r="FEE3" s="100"/>
      <c r="FEF3" s="100"/>
      <c r="FEG3" s="100"/>
      <c r="FEH3" s="100"/>
      <c r="FEI3" s="100"/>
      <c r="FEJ3" s="100"/>
      <c r="FEK3" s="100"/>
      <c r="FEL3" s="100"/>
      <c r="FEM3" s="100"/>
      <c r="FEN3" s="100"/>
      <c r="FEO3" s="100"/>
      <c r="FEP3" s="100"/>
      <c r="FEQ3" s="100"/>
      <c r="FER3" s="100"/>
      <c r="FES3" s="100"/>
      <c r="FET3" s="100"/>
      <c r="FEU3" s="100"/>
      <c r="FEV3" s="100"/>
      <c r="FEW3" s="100"/>
      <c r="FEX3" s="100"/>
      <c r="FEY3" s="100"/>
      <c r="FEZ3" s="100"/>
      <c r="FFA3" s="100"/>
      <c r="FFB3" s="100"/>
      <c r="FFC3" s="100"/>
      <c r="FFD3" s="100"/>
      <c r="FFE3" s="100"/>
      <c r="FFF3" s="100"/>
      <c r="FFG3" s="100"/>
      <c r="FFH3" s="100"/>
      <c r="FFI3" s="100"/>
      <c r="FFJ3" s="100"/>
      <c r="FFK3" s="100"/>
      <c r="FFL3" s="100"/>
      <c r="FFM3" s="100"/>
      <c r="FFN3" s="100"/>
      <c r="FFO3" s="100"/>
      <c r="FFP3" s="100"/>
      <c r="FFQ3" s="100"/>
      <c r="FFR3" s="100"/>
      <c r="FFS3" s="100"/>
      <c r="FFT3" s="100"/>
      <c r="FFU3" s="100"/>
      <c r="FFV3" s="100"/>
      <c r="FFW3" s="100"/>
      <c r="FFX3" s="100"/>
      <c r="FFY3" s="100"/>
      <c r="FFZ3" s="100"/>
      <c r="FGA3" s="100"/>
      <c r="FGB3" s="100"/>
      <c r="FGC3" s="100"/>
      <c r="FGD3" s="100"/>
      <c r="FGE3" s="100"/>
      <c r="FGF3" s="100"/>
      <c r="FGG3" s="100"/>
      <c r="FGH3" s="100"/>
      <c r="FGI3" s="100"/>
      <c r="FGJ3" s="100"/>
      <c r="FGK3" s="100"/>
      <c r="FGL3" s="100"/>
      <c r="FGM3" s="100"/>
      <c r="FGN3" s="100"/>
      <c r="FGO3" s="100"/>
      <c r="FGP3" s="100"/>
      <c r="FGQ3" s="100"/>
      <c r="FGR3" s="100"/>
      <c r="FGS3" s="100"/>
      <c r="FGT3" s="100"/>
      <c r="FGU3" s="100"/>
      <c r="FGV3" s="100"/>
      <c r="FGW3" s="100"/>
      <c r="FGX3" s="100"/>
      <c r="FGY3" s="100"/>
      <c r="FGZ3" s="100"/>
      <c r="FHA3" s="100"/>
      <c r="FHB3" s="100"/>
      <c r="FHC3" s="100"/>
      <c r="FHD3" s="100"/>
      <c r="FHE3" s="100"/>
      <c r="FHF3" s="100"/>
      <c r="FHG3" s="100"/>
      <c r="FHH3" s="100"/>
      <c r="FHI3" s="100"/>
      <c r="FHJ3" s="100"/>
      <c r="FHK3" s="100"/>
      <c r="FHL3" s="100"/>
      <c r="FHM3" s="100"/>
      <c r="FHN3" s="100"/>
      <c r="FHO3" s="100"/>
      <c r="FHP3" s="100"/>
      <c r="FHQ3" s="100"/>
      <c r="FHR3" s="100"/>
      <c r="FHS3" s="100"/>
      <c r="FHT3" s="100"/>
      <c r="FHU3" s="100"/>
      <c r="FHV3" s="100"/>
      <c r="FHW3" s="100"/>
      <c r="FHX3" s="100"/>
      <c r="FHY3" s="100"/>
      <c r="FHZ3" s="100"/>
      <c r="FIA3" s="100"/>
      <c r="FIB3" s="100"/>
      <c r="FIC3" s="100"/>
      <c r="FID3" s="100"/>
      <c r="FIE3" s="100"/>
      <c r="FIF3" s="100"/>
      <c r="FIG3" s="100"/>
      <c r="FIH3" s="100"/>
      <c r="FII3" s="100"/>
      <c r="FIJ3" s="100"/>
      <c r="FIK3" s="100"/>
      <c r="FIL3" s="100"/>
      <c r="FIM3" s="100"/>
      <c r="FIN3" s="100"/>
      <c r="FIO3" s="100"/>
      <c r="FIP3" s="100"/>
      <c r="FIQ3" s="100"/>
      <c r="FIR3" s="100"/>
      <c r="FIS3" s="100"/>
      <c r="FIT3" s="100"/>
      <c r="FIU3" s="100"/>
      <c r="FIV3" s="100"/>
      <c r="FIW3" s="100"/>
      <c r="FIX3" s="100"/>
      <c r="FIY3" s="100"/>
      <c r="FIZ3" s="100"/>
      <c r="FJA3" s="100"/>
      <c r="FJB3" s="100"/>
      <c r="FJC3" s="100"/>
      <c r="FJD3" s="100"/>
      <c r="FJE3" s="100"/>
      <c r="FJF3" s="100"/>
      <c r="FJG3" s="100"/>
      <c r="FJH3" s="100"/>
      <c r="FJI3" s="100"/>
      <c r="FJJ3" s="100"/>
      <c r="FJK3" s="100"/>
      <c r="FJL3" s="100"/>
      <c r="FJM3" s="100"/>
      <c r="FJN3" s="100"/>
      <c r="FJO3" s="100"/>
      <c r="FJP3" s="100"/>
      <c r="FJQ3" s="100"/>
      <c r="FJR3" s="100"/>
      <c r="FJS3" s="100"/>
      <c r="FJT3" s="100"/>
      <c r="FJU3" s="100"/>
      <c r="FJV3" s="100"/>
      <c r="FJW3" s="100"/>
      <c r="FJX3" s="100"/>
      <c r="FJY3" s="100"/>
      <c r="FJZ3" s="100"/>
      <c r="FKA3" s="100"/>
      <c r="FKB3" s="100"/>
      <c r="FKC3" s="100"/>
      <c r="FKD3" s="100"/>
      <c r="FKE3" s="100"/>
      <c r="FKF3" s="100"/>
      <c r="FKG3" s="100"/>
      <c r="FKH3" s="100"/>
      <c r="FKI3" s="100"/>
      <c r="FKJ3" s="100"/>
      <c r="FKK3" s="100"/>
      <c r="FKL3" s="100"/>
      <c r="FKM3" s="100"/>
      <c r="FKN3" s="100"/>
      <c r="FKO3" s="100"/>
      <c r="FKP3" s="100"/>
      <c r="FKQ3" s="100"/>
      <c r="FKR3" s="100"/>
      <c r="FKS3" s="100"/>
      <c r="FKT3" s="100"/>
      <c r="FKU3" s="100"/>
      <c r="FKV3" s="100"/>
      <c r="FKW3" s="100"/>
      <c r="FKX3" s="100"/>
      <c r="FKY3" s="100"/>
      <c r="FKZ3" s="100"/>
      <c r="FLA3" s="100"/>
      <c r="FLB3" s="100"/>
      <c r="FLC3" s="100"/>
      <c r="FLD3" s="100"/>
      <c r="FLE3" s="100"/>
      <c r="FLF3" s="100"/>
      <c r="FLG3" s="100"/>
      <c r="FLH3" s="100"/>
      <c r="FLI3" s="100"/>
      <c r="FLJ3" s="100"/>
      <c r="FLK3" s="100"/>
      <c r="FLL3" s="100"/>
      <c r="FLM3" s="100"/>
      <c r="FLN3" s="100"/>
      <c r="FLO3" s="100"/>
      <c r="FLP3" s="100"/>
      <c r="FLQ3" s="100"/>
      <c r="FLR3" s="100"/>
      <c r="FLS3" s="100"/>
      <c r="FLT3" s="100"/>
      <c r="FLU3" s="100"/>
      <c r="FLV3" s="100"/>
      <c r="FLW3" s="100"/>
      <c r="FLX3" s="100"/>
      <c r="FLY3" s="100"/>
      <c r="FLZ3" s="100"/>
      <c r="FMA3" s="100"/>
      <c r="FMB3" s="100"/>
      <c r="FMC3" s="100"/>
      <c r="FMD3" s="100"/>
      <c r="FME3" s="100"/>
      <c r="FMF3" s="100"/>
      <c r="FMG3" s="100"/>
      <c r="FMH3" s="100"/>
      <c r="FMI3" s="100"/>
      <c r="FMJ3" s="100"/>
      <c r="FMK3" s="100"/>
      <c r="FML3" s="100"/>
      <c r="FMM3" s="100"/>
      <c r="FMN3" s="100"/>
      <c r="FMO3" s="100"/>
      <c r="FMP3" s="100"/>
      <c r="FMQ3" s="100"/>
      <c r="FMR3" s="100"/>
      <c r="FMS3" s="100"/>
      <c r="FMT3" s="100"/>
      <c r="FMU3" s="100"/>
      <c r="FMV3" s="100"/>
      <c r="FMW3" s="100"/>
      <c r="FMX3" s="100"/>
      <c r="FMY3" s="100"/>
      <c r="FMZ3" s="100"/>
      <c r="FNA3" s="100"/>
      <c r="FNB3" s="100"/>
      <c r="FNC3" s="100"/>
      <c r="FND3" s="100"/>
      <c r="FNE3" s="100"/>
      <c r="FNF3" s="100"/>
      <c r="FNG3" s="100"/>
      <c r="FNH3" s="100"/>
      <c r="FNI3" s="100"/>
      <c r="FNJ3" s="100"/>
      <c r="FNK3" s="100"/>
      <c r="FNL3" s="100"/>
      <c r="FNM3" s="100"/>
      <c r="FNN3" s="100"/>
      <c r="FNO3" s="100"/>
      <c r="FNP3" s="100"/>
      <c r="FNQ3" s="100"/>
      <c r="FNR3" s="100"/>
      <c r="FNS3" s="100"/>
      <c r="FNT3" s="100"/>
      <c r="FNU3" s="100"/>
      <c r="FNV3" s="100"/>
      <c r="FNW3" s="100"/>
      <c r="FNX3" s="100"/>
      <c r="FNY3" s="100"/>
      <c r="FNZ3" s="100"/>
      <c r="FOA3" s="100"/>
      <c r="FOB3" s="100"/>
      <c r="FOC3" s="100"/>
      <c r="FOD3" s="100"/>
      <c r="FOE3" s="100"/>
      <c r="FOF3" s="100"/>
      <c r="FOG3" s="100"/>
      <c r="FOH3" s="100"/>
      <c r="FOI3" s="100"/>
      <c r="FOJ3" s="100"/>
      <c r="FOK3" s="100"/>
      <c r="FOL3" s="100"/>
      <c r="FOM3" s="100"/>
      <c r="FON3" s="100"/>
      <c r="FOO3" s="100"/>
      <c r="FOP3" s="100"/>
      <c r="FOQ3" s="100"/>
      <c r="FOR3" s="100"/>
      <c r="FOS3" s="100"/>
      <c r="FOT3" s="100"/>
      <c r="FOU3" s="100"/>
      <c r="FOV3" s="100"/>
      <c r="FOW3" s="100"/>
      <c r="FOX3" s="100"/>
      <c r="FOY3" s="100"/>
      <c r="FOZ3" s="100"/>
      <c r="FPA3" s="100"/>
      <c r="FPB3" s="100"/>
      <c r="FPC3" s="100"/>
      <c r="FPD3" s="100"/>
      <c r="FPE3" s="100"/>
      <c r="FPF3" s="100"/>
      <c r="FPG3" s="100"/>
      <c r="FPH3" s="100"/>
      <c r="FPI3" s="100"/>
      <c r="FPJ3" s="100"/>
      <c r="FPK3" s="100"/>
      <c r="FPL3" s="100"/>
      <c r="FPM3" s="100"/>
      <c r="FPN3" s="100"/>
      <c r="FPO3" s="100"/>
      <c r="FPP3" s="100"/>
      <c r="FPQ3" s="100"/>
      <c r="FPR3" s="100"/>
      <c r="FPS3" s="100"/>
      <c r="FPT3" s="100"/>
      <c r="FPU3" s="100"/>
      <c r="FPV3" s="100"/>
      <c r="FPW3" s="100"/>
      <c r="FPX3" s="100"/>
      <c r="FPY3" s="100"/>
      <c r="FPZ3" s="100"/>
      <c r="FQA3" s="100"/>
      <c r="FQB3" s="100"/>
      <c r="FQC3" s="100"/>
      <c r="FQD3" s="100"/>
      <c r="FQE3" s="100"/>
      <c r="FQF3" s="100"/>
      <c r="FQG3" s="100"/>
      <c r="FQH3" s="100"/>
      <c r="FQI3" s="100"/>
      <c r="FQJ3" s="100"/>
      <c r="FQK3" s="100"/>
      <c r="FQL3" s="100"/>
      <c r="FQM3" s="100"/>
      <c r="FQN3" s="100"/>
      <c r="FQO3" s="100"/>
      <c r="FQP3" s="100"/>
      <c r="FQQ3" s="100"/>
      <c r="FQR3" s="100"/>
      <c r="FQS3" s="100"/>
      <c r="FQT3" s="100"/>
      <c r="FQU3" s="100"/>
      <c r="FQV3" s="100"/>
      <c r="FQW3" s="100"/>
      <c r="FQX3" s="100"/>
      <c r="FQY3" s="100"/>
      <c r="FQZ3" s="100"/>
      <c r="FRA3" s="100"/>
      <c r="FRB3" s="100"/>
      <c r="FRC3" s="100"/>
      <c r="FRD3" s="100"/>
      <c r="FRE3" s="100"/>
      <c r="FRF3" s="100"/>
      <c r="FRG3" s="100"/>
      <c r="FRH3" s="100"/>
      <c r="FRI3" s="100"/>
      <c r="FRJ3" s="100"/>
      <c r="FRK3" s="100"/>
      <c r="FRL3" s="100"/>
      <c r="FRM3" s="100"/>
      <c r="FRN3" s="100"/>
      <c r="FRO3" s="100"/>
      <c r="FRP3" s="100"/>
      <c r="FRQ3" s="100"/>
      <c r="FRR3" s="100"/>
      <c r="FRS3" s="100"/>
      <c r="FRT3" s="100"/>
      <c r="FRU3" s="100"/>
      <c r="FRV3" s="100"/>
      <c r="FRW3" s="100"/>
      <c r="FRX3" s="100"/>
      <c r="FRY3" s="100"/>
      <c r="FRZ3" s="100"/>
      <c r="FSA3" s="100"/>
      <c r="FSB3" s="100"/>
      <c r="FSC3" s="100"/>
      <c r="FSD3" s="100"/>
      <c r="FSE3" s="100"/>
      <c r="FSF3" s="100"/>
      <c r="FSG3" s="100"/>
      <c r="FSH3" s="100"/>
      <c r="FSI3" s="100"/>
      <c r="FSJ3" s="100"/>
      <c r="FSK3" s="100"/>
      <c r="FSL3" s="100"/>
      <c r="FSM3" s="100"/>
      <c r="FSN3" s="100"/>
      <c r="FSO3" s="100"/>
      <c r="FSP3" s="100"/>
      <c r="FSQ3" s="100"/>
      <c r="FSR3" s="100"/>
      <c r="FSS3" s="100"/>
      <c r="FST3" s="100"/>
      <c r="FSU3" s="100"/>
      <c r="FSV3" s="100"/>
      <c r="FSW3" s="100"/>
      <c r="FSX3" s="100"/>
      <c r="FSY3" s="100"/>
      <c r="FSZ3" s="100"/>
      <c r="FTA3" s="100"/>
      <c r="FTB3" s="100"/>
      <c r="FTC3" s="100"/>
      <c r="FTD3" s="100"/>
      <c r="FTE3" s="100"/>
      <c r="FTF3" s="100"/>
      <c r="FTG3" s="100"/>
      <c r="FTH3" s="100"/>
      <c r="FTI3" s="100"/>
      <c r="FTJ3" s="100"/>
      <c r="FTK3" s="100"/>
      <c r="FTL3" s="100"/>
      <c r="FTM3" s="100"/>
      <c r="FTN3" s="100"/>
      <c r="FTO3" s="100"/>
      <c r="FTP3" s="100"/>
      <c r="FTQ3" s="100"/>
      <c r="FTR3" s="100"/>
      <c r="FTS3" s="100"/>
      <c r="FTT3" s="100"/>
      <c r="FTU3" s="100"/>
      <c r="FTV3" s="100"/>
      <c r="FTW3" s="100"/>
      <c r="FTX3" s="100"/>
      <c r="FTY3" s="100"/>
      <c r="FTZ3" s="100"/>
      <c r="FUA3" s="100"/>
      <c r="FUB3" s="100"/>
      <c r="FUC3" s="100"/>
      <c r="FUD3" s="100"/>
      <c r="FUE3" s="100"/>
      <c r="FUF3" s="100"/>
      <c r="FUG3" s="100"/>
      <c r="FUH3" s="100"/>
      <c r="FUI3" s="100"/>
      <c r="FUJ3" s="100"/>
      <c r="FUK3" s="100"/>
      <c r="FUL3" s="100"/>
      <c r="FUM3" s="100"/>
      <c r="FUN3" s="100"/>
      <c r="FUO3" s="100"/>
      <c r="FUP3" s="100"/>
      <c r="FUQ3" s="100"/>
      <c r="FUR3" s="100"/>
      <c r="FUS3" s="100"/>
      <c r="FUT3" s="100"/>
      <c r="FUU3" s="100"/>
      <c r="FUV3" s="100"/>
      <c r="FUW3" s="100"/>
      <c r="FUX3" s="100"/>
      <c r="FUY3" s="100"/>
      <c r="FUZ3" s="100"/>
      <c r="FVA3" s="100"/>
      <c r="FVB3" s="100"/>
      <c r="FVC3" s="100"/>
      <c r="FVD3" s="100"/>
      <c r="FVE3" s="100"/>
      <c r="FVF3" s="100"/>
      <c r="FVG3" s="100"/>
      <c r="FVH3" s="100"/>
      <c r="FVI3" s="100"/>
      <c r="FVJ3" s="100"/>
      <c r="FVK3" s="100"/>
      <c r="FVL3" s="100"/>
      <c r="FVM3" s="100"/>
      <c r="FVN3" s="100"/>
      <c r="FVO3" s="100"/>
      <c r="FVP3" s="100"/>
      <c r="FVQ3" s="100"/>
      <c r="FVR3" s="100"/>
      <c r="FVS3" s="100"/>
      <c r="FVT3" s="100"/>
      <c r="FVU3" s="100"/>
      <c r="FVV3" s="100"/>
      <c r="FVW3" s="100"/>
      <c r="FVX3" s="100"/>
      <c r="FVY3" s="100"/>
      <c r="FVZ3" s="100"/>
      <c r="FWA3" s="100"/>
      <c r="FWB3" s="100"/>
      <c r="FWC3" s="100"/>
      <c r="FWD3" s="100"/>
      <c r="FWE3" s="100"/>
      <c r="FWF3" s="100"/>
      <c r="FWG3" s="100"/>
      <c r="FWH3" s="100"/>
      <c r="FWI3" s="100"/>
      <c r="FWJ3" s="100"/>
      <c r="FWK3" s="100"/>
      <c r="FWL3" s="100"/>
      <c r="FWM3" s="100"/>
      <c r="FWN3" s="100"/>
      <c r="FWO3" s="100"/>
      <c r="FWP3" s="100"/>
      <c r="FWQ3" s="100"/>
      <c r="FWR3" s="100"/>
      <c r="FWS3" s="100"/>
      <c r="FWT3" s="100"/>
      <c r="FWU3" s="100"/>
      <c r="FWV3" s="100"/>
      <c r="FWW3" s="100"/>
      <c r="FWX3" s="100"/>
      <c r="FWY3" s="100"/>
      <c r="FWZ3" s="100"/>
      <c r="FXA3" s="100"/>
      <c r="FXB3" s="100"/>
      <c r="FXC3" s="100"/>
      <c r="FXD3" s="100"/>
      <c r="FXE3" s="100"/>
      <c r="FXF3" s="100"/>
      <c r="FXG3" s="100"/>
      <c r="FXH3" s="100"/>
      <c r="FXI3" s="100"/>
      <c r="FXJ3" s="100"/>
      <c r="FXK3" s="100"/>
      <c r="FXL3" s="100"/>
      <c r="FXM3" s="100"/>
      <c r="FXN3" s="100"/>
      <c r="FXO3" s="100"/>
      <c r="FXP3" s="100"/>
      <c r="FXQ3" s="100"/>
      <c r="FXR3" s="100"/>
      <c r="FXS3" s="100"/>
      <c r="FXT3" s="100"/>
      <c r="FXU3" s="100"/>
      <c r="FXV3" s="100"/>
      <c r="FXW3" s="100"/>
      <c r="FXX3" s="100"/>
      <c r="FXY3" s="100"/>
      <c r="FXZ3" s="100"/>
      <c r="FYA3" s="100"/>
      <c r="FYB3" s="100"/>
      <c r="FYC3" s="100"/>
      <c r="FYD3" s="100"/>
      <c r="FYE3" s="100"/>
      <c r="FYF3" s="100"/>
      <c r="FYG3" s="100"/>
      <c r="FYH3" s="100"/>
      <c r="FYI3" s="100"/>
      <c r="FYJ3" s="100"/>
      <c r="FYK3" s="100"/>
      <c r="FYL3" s="100"/>
      <c r="FYM3" s="100"/>
      <c r="FYN3" s="100"/>
      <c r="FYO3" s="100"/>
      <c r="FYP3" s="100"/>
      <c r="FYQ3" s="100"/>
      <c r="FYR3" s="100"/>
      <c r="FYS3" s="100"/>
      <c r="FYT3" s="100"/>
      <c r="FYU3" s="100"/>
      <c r="FYV3" s="100"/>
      <c r="FYW3" s="100"/>
      <c r="FYX3" s="100"/>
      <c r="FYY3" s="100"/>
      <c r="FYZ3" s="100"/>
      <c r="FZA3" s="100"/>
      <c r="FZB3" s="100"/>
      <c r="FZC3" s="100"/>
      <c r="FZD3" s="100"/>
      <c r="FZE3" s="100"/>
      <c r="FZF3" s="100"/>
      <c r="FZG3" s="100"/>
      <c r="FZH3" s="100"/>
      <c r="FZI3" s="100"/>
      <c r="FZJ3" s="100"/>
      <c r="FZK3" s="100"/>
      <c r="FZL3" s="100"/>
      <c r="FZM3" s="100"/>
      <c r="FZN3" s="100"/>
      <c r="FZO3" s="100"/>
      <c r="FZP3" s="100"/>
      <c r="FZQ3" s="100"/>
      <c r="FZR3" s="100"/>
      <c r="FZS3" s="100"/>
      <c r="FZT3" s="100"/>
      <c r="FZU3" s="100"/>
      <c r="FZV3" s="100"/>
      <c r="FZW3" s="100"/>
      <c r="FZX3" s="100"/>
      <c r="FZY3" s="100"/>
      <c r="FZZ3" s="100"/>
      <c r="GAA3" s="100"/>
      <c r="GAB3" s="100"/>
      <c r="GAC3" s="100"/>
      <c r="GAD3" s="100"/>
      <c r="GAE3" s="100"/>
      <c r="GAF3" s="100"/>
      <c r="GAG3" s="100"/>
      <c r="GAH3" s="100"/>
      <c r="GAI3" s="100"/>
      <c r="GAJ3" s="100"/>
      <c r="GAK3" s="100"/>
      <c r="GAL3" s="100"/>
      <c r="GAM3" s="100"/>
      <c r="GAN3" s="100"/>
      <c r="GAO3" s="100"/>
      <c r="GAP3" s="100"/>
      <c r="GAQ3" s="100"/>
      <c r="GAR3" s="100"/>
      <c r="GAS3" s="100"/>
      <c r="GAT3" s="100"/>
      <c r="GAU3" s="100"/>
      <c r="GAV3" s="100"/>
      <c r="GAW3" s="100"/>
      <c r="GAX3" s="100"/>
      <c r="GAY3" s="100"/>
      <c r="GAZ3" s="100"/>
      <c r="GBA3" s="100"/>
      <c r="GBB3" s="100"/>
      <c r="GBC3" s="100"/>
      <c r="GBD3" s="100"/>
      <c r="GBE3" s="100"/>
      <c r="GBF3" s="100"/>
      <c r="GBG3" s="100"/>
      <c r="GBH3" s="100"/>
      <c r="GBI3" s="100"/>
      <c r="GBJ3" s="100"/>
      <c r="GBK3" s="100"/>
      <c r="GBL3" s="100"/>
      <c r="GBM3" s="100"/>
      <c r="GBN3" s="100"/>
      <c r="GBO3" s="100"/>
      <c r="GBP3" s="100"/>
      <c r="GBQ3" s="100"/>
      <c r="GBR3" s="100"/>
      <c r="GBS3" s="100"/>
      <c r="GBT3" s="100"/>
      <c r="GBU3" s="100"/>
      <c r="GBV3" s="100"/>
      <c r="GBW3" s="100"/>
      <c r="GBX3" s="100"/>
      <c r="GBY3" s="100"/>
      <c r="GBZ3" s="100"/>
      <c r="GCA3" s="100"/>
      <c r="GCB3" s="100"/>
      <c r="GCC3" s="100"/>
      <c r="GCD3" s="100"/>
      <c r="GCE3" s="100"/>
      <c r="GCF3" s="100"/>
      <c r="GCG3" s="100"/>
      <c r="GCH3" s="100"/>
      <c r="GCI3" s="100"/>
      <c r="GCJ3" s="100"/>
      <c r="GCK3" s="100"/>
      <c r="GCL3" s="100"/>
      <c r="GCM3" s="100"/>
      <c r="GCN3" s="100"/>
      <c r="GCO3" s="100"/>
      <c r="GCP3" s="100"/>
      <c r="GCQ3" s="100"/>
      <c r="GCR3" s="100"/>
      <c r="GCS3" s="100"/>
      <c r="GCT3" s="100"/>
      <c r="GCU3" s="100"/>
      <c r="GCV3" s="100"/>
      <c r="GCW3" s="100"/>
      <c r="GCX3" s="100"/>
      <c r="GCY3" s="100"/>
      <c r="GCZ3" s="100"/>
      <c r="GDA3" s="100"/>
      <c r="GDB3" s="100"/>
      <c r="GDC3" s="100"/>
      <c r="GDD3" s="100"/>
      <c r="GDE3" s="100"/>
      <c r="GDF3" s="100"/>
      <c r="GDG3" s="100"/>
      <c r="GDH3" s="100"/>
      <c r="GDI3" s="100"/>
      <c r="GDJ3" s="100"/>
      <c r="GDK3" s="100"/>
      <c r="GDL3" s="100"/>
      <c r="GDM3" s="100"/>
      <c r="GDN3" s="100"/>
      <c r="GDO3" s="100"/>
      <c r="GDP3" s="100"/>
      <c r="GDQ3" s="100"/>
      <c r="GDR3" s="100"/>
      <c r="GDS3" s="100"/>
      <c r="GDT3" s="100"/>
      <c r="GDU3" s="100"/>
      <c r="GDV3" s="100"/>
      <c r="GDW3" s="100"/>
      <c r="GDX3" s="100"/>
      <c r="GDY3" s="100"/>
      <c r="GDZ3" s="100"/>
      <c r="GEA3" s="100"/>
      <c r="GEB3" s="100"/>
      <c r="GEC3" s="100"/>
      <c r="GED3" s="100"/>
      <c r="GEE3" s="100"/>
      <c r="GEF3" s="100"/>
      <c r="GEG3" s="100"/>
      <c r="GEH3" s="100"/>
      <c r="GEI3" s="100"/>
      <c r="GEJ3" s="100"/>
      <c r="GEK3" s="100"/>
      <c r="GEL3" s="100"/>
      <c r="GEM3" s="100"/>
      <c r="GEN3" s="100"/>
      <c r="GEO3" s="100"/>
      <c r="GEP3" s="100"/>
      <c r="GEQ3" s="100"/>
      <c r="GER3" s="100"/>
      <c r="GES3" s="100"/>
      <c r="GET3" s="100"/>
      <c r="GEU3" s="100"/>
      <c r="GEV3" s="100"/>
      <c r="GEW3" s="100"/>
      <c r="GEX3" s="100"/>
      <c r="GEY3" s="100"/>
      <c r="GEZ3" s="100"/>
      <c r="GFA3" s="100"/>
      <c r="GFB3" s="100"/>
      <c r="GFC3" s="100"/>
      <c r="GFD3" s="100"/>
      <c r="GFE3" s="100"/>
      <c r="GFF3" s="100"/>
      <c r="GFG3" s="100"/>
      <c r="GFH3" s="100"/>
      <c r="GFI3" s="100"/>
      <c r="GFJ3" s="100"/>
      <c r="GFK3" s="100"/>
      <c r="GFL3" s="100"/>
      <c r="GFM3" s="100"/>
      <c r="GFN3" s="100"/>
      <c r="GFO3" s="100"/>
      <c r="GFP3" s="100"/>
      <c r="GFQ3" s="100"/>
      <c r="GFR3" s="100"/>
      <c r="GFS3" s="100"/>
      <c r="GFT3" s="100"/>
      <c r="GFU3" s="100"/>
      <c r="GFV3" s="100"/>
      <c r="GFW3" s="100"/>
      <c r="GFX3" s="100"/>
      <c r="GFY3" s="100"/>
      <c r="GFZ3" s="100"/>
      <c r="GGA3" s="100"/>
      <c r="GGB3" s="100"/>
      <c r="GGC3" s="100"/>
      <c r="GGD3" s="100"/>
      <c r="GGE3" s="100"/>
      <c r="GGF3" s="100"/>
      <c r="GGG3" s="100"/>
      <c r="GGH3" s="100"/>
      <c r="GGI3" s="100"/>
      <c r="GGJ3" s="100"/>
      <c r="GGK3" s="100"/>
      <c r="GGL3" s="100"/>
      <c r="GGM3" s="100"/>
      <c r="GGN3" s="100"/>
      <c r="GGO3" s="100"/>
      <c r="GGP3" s="100"/>
      <c r="GGQ3" s="100"/>
      <c r="GGR3" s="100"/>
      <c r="GGS3" s="100"/>
      <c r="GGT3" s="100"/>
      <c r="GGU3" s="100"/>
      <c r="GGV3" s="100"/>
      <c r="GGW3" s="100"/>
      <c r="GGX3" s="100"/>
      <c r="GGY3" s="100"/>
      <c r="GGZ3" s="100"/>
      <c r="GHA3" s="100"/>
      <c r="GHB3" s="100"/>
      <c r="GHC3" s="100"/>
      <c r="GHD3" s="100"/>
      <c r="GHE3" s="100"/>
      <c r="GHF3" s="100"/>
      <c r="GHG3" s="100"/>
      <c r="GHH3" s="100"/>
      <c r="GHI3" s="100"/>
      <c r="GHJ3" s="100"/>
      <c r="GHK3" s="100"/>
      <c r="GHL3" s="100"/>
      <c r="GHM3" s="100"/>
      <c r="GHN3" s="100"/>
      <c r="GHO3" s="100"/>
      <c r="GHP3" s="100"/>
      <c r="GHQ3" s="100"/>
      <c r="GHR3" s="100"/>
      <c r="GHS3" s="100"/>
      <c r="GHT3" s="100"/>
      <c r="GHU3" s="100"/>
      <c r="GHV3" s="100"/>
      <c r="GHW3" s="100"/>
      <c r="GHX3" s="100"/>
      <c r="GHY3" s="100"/>
      <c r="GHZ3" s="100"/>
      <c r="GIA3" s="100"/>
      <c r="GIB3" s="100"/>
      <c r="GIC3" s="100"/>
      <c r="GID3" s="100"/>
      <c r="GIE3" s="100"/>
      <c r="GIF3" s="100"/>
      <c r="GIG3" s="100"/>
      <c r="GIH3" s="100"/>
      <c r="GII3" s="100"/>
      <c r="GIJ3" s="100"/>
      <c r="GIK3" s="100"/>
      <c r="GIL3" s="100"/>
      <c r="GIM3" s="100"/>
      <c r="GIN3" s="100"/>
      <c r="GIO3" s="100"/>
      <c r="GIP3" s="100"/>
      <c r="GIQ3" s="100"/>
      <c r="GIR3" s="100"/>
      <c r="GIS3" s="100"/>
      <c r="GIT3" s="100"/>
      <c r="GIU3" s="100"/>
      <c r="GIV3" s="100"/>
      <c r="GIW3" s="100"/>
      <c r="GIX3" s="100"/>
      <c r="GIY3" s="100"/>
      <c r="GIZ3" s="100"/>
      <c r="GJA3" s="100"/>
      <c r="GJB3" s="100"/>
      <c r="GJC3" s="100"/>
      <c r="GJD3" s="100"/>
      <c r="GJE3" s="100"/>
      <c r="GJF3" s="100"/>
      <c r="GJG3" s="100"/>
      <c r="GJH3" s="100"/>
      <c r="GJI3" s="100"/>
      <c r="GJJ3" s="100"/>
      <c r="GJK3" s="100"/>
      <c r="GJL3" s="100"/>
      <c r="GJM3" s="100"/>
      <c r="GJN3" s="100"/>
      <c r="GJO3" s="100"/>
      <c r="GJP3" s="100"/>
      <c r="GJQ3" s="100"/>
      <c r="GJR3" s="100"/>
      <c r="GJS3" s="100"/>
      <c r="GJT3" s="100"/>
      <c r="GJU3" s="100"/>
      <c r="GJV3" s="100"/>
      <c r="GJW3" s="100"/>
      <c r="GJX3" s="100"/>
      <c r="GJY3" s="100"/>
      <c r="GJZ3" s="100"/>
      <c r="GKA3" s="100"/>
      <c r="GKB3" s="100"/>
      <c r="GKC3" s="100"/>
      <c r="GKD3" s="100"/>
      <c r="GKE3" s="100"/>
      <c r="GKF3" s="100"/>
      <c r="GKG3" s="100"/>
      <c r="GKH3" s="100"/>
      <c r="GKI3" s="100"/>
      <c r="GKJ3" s="100"/>
      <c r="GKK3" s="100"/>
      <c r="GKL3" s="100"/>
      <c r="GKM3" s="100"/>
      <c r="GKN3" s="100"/>
      <c r="GKO3" s="100"/>
      <c r="GKP3" s="100"/>
      <c r="GKQ3" s="100"/>
      <c r="GKR3" s="100"/>
      <c r="GKS3" s="100"/>
      <c r="GKT3" s="100"/>
      <c r="GKU3" s="100"/>
      <c r="GKV3" s="100"/>
      <c r="GKW3" s="100"/>
      <c r="GKX3" s="100"/>
      <c r="GKY3" s="100"/>
      <c r="GKZ3" s="100"/>
      <c r="GLA3" s="100"/>
      <c r="GLB3" s="100"/>
      <c r="GLC3" s="100"/>
      <c r="GLD3" s="100"/>
      <c r="GLE3" s="100"/>
      <c r="GLF3" s="100"/>
      <c r="GLG3" s="100"/>
      <c r="GLH3" s="100"/>
      <c r="GLI3" s="100"/>
      <c r="GLJ3" s="100"/>
      <c r="GLK3" s="100"/>
      <c r="GLL3" s="100"/>
      <c r="GLM3" s="100"/>
      <c r="GLN3" s="100"/>
      <c r="GLO3" s="100"/>
      <c r="GLP3" s="100"/>
      <c r="GLQ3" s="100"/>
      <c r="GLR3" s="100"/>
      <c r="GLS3" s="100"/>
      <c r="GLT3" s="100"/>
      <c r="GLU3" s="100"/>
      <c r="GLV3" s="100"/>
      <c r="GLW3" s="100"/>
      <c r="GLX3" s="100"/>
      <c r="GLY3" s="100"/>
      <c r="GLZ3" s="100"/>
      <c r="GMA3" s="100"/>
      <c r="GMB3" s="100"/>
      <c r="GMC3" s="100"/>
      <c r="GMD3" s="100"/>
      <c r="GME3" s="100"/>
      <c r="GMF3" s="100"/>
      <c r="GMG3" s="100"/>
      <c r="GMH3" s="100"/>
      <c r="GMI3" s="100"/>
      <c r="GMJ3" s="100"/>
      <c r="GMK3" s="100"/>
      <c r="GML3" s="100"/>
      <c r="GMM3" s="100"/>
      <c r="GMN3" s="100"/>
      <c r="GMO3" s="100"/>
      <c r="GMP3" s="100"/>
      <c r="GMQ3" s="100"/>
      <c r="GMR3" s="100"/>
      <c r="GMS3" s="100"/>
      <c r="GMT3" s="100"/>
      <c r="GMU3" s="100"/>
      <c r="GMV3" s="100"/>
      <c r="GMW3" s="100"/>
      <c r="GMX3" s="100"/>
      <c r="GMY3" s="100"/>
      <c r="GMZ3" s="100"/>
      <c r="GNA3" s="100"/>
      <c r="GNB3" s="100"/>
      <c r="GNC3" s="100"/>
      <c r="GND3" s="100"/>
      <c r="GNE3" s="100"/>
      <c r="GNF3" s="100"/>
      <c r="GNG3" s="100"/>
      <c r="GNH3" s="100"/>
      <c r="GNI3" s="100"/>
      <c r="GNJ3" s="100"/>
      <c r="GNK3" s="100"/>
      <c r="GNL3" s="100"/>
      <c r="GNM3" s="100"/>
      <c r="GNN3" s="100"/>
      <c r="GNO3" s="100"/>
      <c r="GNP3" s="100"/>
      <c r="GNQ3" s="100"/>
      <c r="GNR3" s="100"/>
      <c r="GNS3" s="100"/>
      <c r="GNT3" s="100"/>
      <c r="GNU3" s="100"/>
      <c r="GNV3" s="100"/>
      <c r="GNW3" s="100"/>
      <c r="GNX3" s="100"/>
      <c r="GNY3" s="100"/>
      <c r="GNZ3" s="100"/>
      <c r="GOA3" s="100"/>
      <c r="GOB3" s="100"/>
      <c r="GOC3" s="100"/>
      <c r="GOD3" s="100"/>
      <c r="GOE3" s="100"/>
      <c r="GOF3" s="100"/>
      <c r="GOG3" s="100"/>
      <c r="GOH3" s="100"/>
      <c r="GOI3" s="100"/>
      <c r="GOJ3" s="100"/>
      <c r="GOK3" s="100"/>
      <c r="GOL3" s="100"/>
      <c r="GOM3" s="100"/>
      <c r="GON3" s="100"/>
      <c r="GOO3" s="100"/>
      <c r="GOP3" s="100"/>
      <c r="GOQ3" s="100"/>
      <c r="GOR3" s="100"/>
      <c r="GOS3" s="100"/>
      <c r="GOT3" s="100"/>
      <c r="GOU3" s="100"/>
      <c r="GOV3" s="100"/>
      <c r="GOW3" s="100"/>
      <c r="GOX3" s="100"/>
      <c r="GOY3" s="100"/>
      <c r="GOZ3" s="100"/>
      <c r="GPA3" s="100"/>
      <c r="GPB3" s="100"/>
      <c r="GPC3" s="100"/>
      <c r="GPD3" s="100"/>
      <c r="GPE3" s="100"/>
      <c r="GPF3" s="100"/>
      <c r="GPG3" s="100"/>
      <c r="GPH3" s="100"/>
      <c r="GPI3" s="100"/>
      <c r="GPJ3" s="100"/>
      <c r="GPK3" s="100"/>
      <c r="GPL3" s="100"/>
      <c r="GPM3" s="100"/>
      <c r="GPN3" s="100"/>
      <c r="GPO3" s="100"/>
      <c r="GPP3" s="100"/>
      <c r="GPQ3" s="100"/>
      <c r="GPR3" s="100"/>
      <c r="GPS3" s="100"/>
      <c r="GPT3" s="100"/>
      <c r="GPU3" s="100"/>
      <c r="GPV3" s="100"/>
      <c r="GPW3" s="100"/>
      <c r="GPX3" s="100"/>
      <c r="GPY3" s="100"/>
      <c r="GPZ3" s="100"/>
      <c r="GQA3" s="100"/>
      <c r="GQB3" s="100"/>
      <c r="GQC3" s="100"/>
      <c r="GQD3" s="100"/>
      <c r="GQE3" s="100"/>
      <c r="GQF3" s="100"/>
      <c r="GQG3" s="100"/>
      <c r="GQH3" s="100"/>
      <c r="GQI3" s="100"/>
      <c r="GQJ3" s="100"/>
      <c r="GQK3" s="100"/>
      <c r="GQL3" s="100"/>
      <c r="GQM3" s="100"/>
      <c r="GQN3" s="100"/>
      <c r="GQO3" s="100"/>
      <c r="GQP3" s="100"/>
      <c r="GQQ3" s="100"/>
      <c r="GQR3" s="100"/>
      <c r="GQS3" s="100"/>
      <c r="GQT3" s="100"/>
      <c r="GQU3" s="100"/>
      <c r="GQV3" s="100"/>
      <c r="GQW3" s="100"/>
      <c r="GQX3" s="100"/>
      <c r="GQY3" s="100"/>
      <c r="GQZ3" s="100"/>
      <c r="GRA3" s="100"/>
      <c r="GRB3" s="100"/>
      <c r="GRC3" s="100"/>
      <c r="GRD3" s="100"/>
      <c r="GRE3" s="100"/>
      <c r="GRF3" s="100"/>
      <c r="GRG3" s="100"/>
      <c r="GRH3" s="100"/>
      <c r="GRI3" s="100"/>
      <c r="GRJ3" s="100"/>
      <c r="GRK3" s="100"/>
      <c r="GRL3" s="100"/>
      <c r="GRM3" s="100"/>
      <c r="GRN3" s="100"/>
      <c r="GRO3" s="100"/>
      <c r="GRP3" s="100"/>
      <c r="GRQ3" s="100"/>
      <c r="GRR3" s="100"/>
      <c r="GRS3" s="100"/>
      <c r="GRT3" s="100"/>
      <c r="GRU3" s="100"/>
      <c r="GRV3" s="100"/>
      <c r="GRW3" s="100"/>
      <c r="GRX3" s="100"/>
      <c r="GRY3" s="100"/>
      <c r="GRZ3" s="100"/>
      <c r="GSA3" s="100"/>
      <c r="GSB3" s="100"/>
      <c r="GSC3" s="100"/>
      <c r="GSD3" s="100"/>
      <c r="GSE3" s="100"/>
      <c r="GSF3" s="100"/>
      <c r="GSG3" s="100"/>
      <c r="GSH3" s="100"/>
      <c r="GSI3" s="100"/>
      <c r="GSJ3" s="100"/>
      <c r="GSK3" s="100"/>
      <c r="GSL3" s="100"/>
      <c r="GSM3" s="100"/>
      <c r="GSN3" s="100"/>
      <c r="GSO3" s="100"/>
      <c r="GSP3" s="100"/>
      <c r="GSQ3" s="100"/>
      <c r="GSR3" s="100"/>
      <c r="GSS3" s="100"/>
      <c r="GST3" s="100"/>
      <c r="GSU3" s="100"/>
      <c r="GSV3" s="100"/>
      <c r="GSW3" s="100"/>
      <c r="GSX3" s="100"/>
      <c r="GSY3" s="100"/>
      <c r="GSZ3" s="100"/>
      <c r="GTA3" s="100"/>
      <c r="GTB3" s="100"/>
      <c r="GTC3" s="100"/>
      <c r="GTD3" s="100"/>
      <c r="GTE3" s="100"/>
      <c r="GTF3" s="100"/>
      <c r="GTG3" s="100"/>
      <c r="GTH3" s="100"/>
      <c r="GTI3" s="100"/>
      <c r="GTJ3" s="100"/>
      <c r="GTK3" s="100"/>
      <c r="GTL3" s="100"/>
      <c r="GTM3" s="100"/>
      <c r="GTN3" s="100"/>
      <c r="GTO3" s="100"/>
      <c r="GTP3" s="100"/>
      <c r="GTQ3" s="100"/>
      <c r="GTR3" s="100"/>
      <c r="GTS3" s="100"/>
      <c r="GTT3" s="100"/>
      <c r="GTU3" s="100"/>
      <c r="GTV3" s="100"/>
      <c r="GTW3" s="100"/>
      <c r="GTX3" s="100"/>
      <c r="GTY3" s="100"/>
      <c r="GTZ3" s="100"/>
      <c r="GUA3" s="100"/>
      <c r="GUB3" s="100"/>
      <c r="GUC3" s="100"/>
      <c r="GUD3" s="100"/>
      <c r="GUE3" s="100"/>
      <c r="GUF3" s="100"/>
      <c r="GUG3" s="100"/>
      <c r="GUH3" s="100"/>
      <c r="GUI3" s="100"/>
      <c r="GUJ3" s="100"/>
      <c r="GUK3" s="100"/>
      <c r="GUL3" s="100"/>
      <c r="GUM3" s="100"/>
      <c r="GUN3" s="100"/>
      <c r="GUO3" s="100"/>
      <c r="GUP3" s="100"/>
      <c r="GUQ3" s="100"/>
      <c r="GUR3" s="100"/>
      <c r="GUS3" s="100"/>
      <c r="GUT3" s="100"/>
      <c r="GUU3" s="100"/>
      <c r="GUV3" s="100"/>
      <c r="GUW3" s="100"/>
      <c r="GUX3" s="100"/>
      <c r="GUY3" s="100"/>
      <c r="GUZ3" s="100"/>
      <c r="GVA3" s="100"/>
      <c r="GVB3" s="100"/>
      <c r="GVC3" s="100"/>
      <c r="GVD3" s="100"/>
      <c r="GVE3" s="100"/>
      <c r="GVF3" s="100"/>
      <c r="GVG3" s="100"/>
      <c r="GVH3" s="100"/>
      <c r="GVI3" s="100"/>
      <c r="GVJ3" s="100"/>
      <c r="GVK3" s="100"/>
      <c r="GVL3" s="100"/>
      <c r="GVM3" s="100"/>
      <c r="GVN3" s="100"/>
      <c r="GVO3" s="100"/>
      <c r="GVP3" s="100"/>
      <c r="GVQ3" s="100"/>
      <c r="GVR3" s="100"/>
      <c r="GVS3" s="100"/>
      <c r="GVT3" s="100"/>
      <c r="GVU3" s="100"/>
      <c r="GVV3" s="100"/>
      <c r="GVW3" s="100"/>
      <c r="GVX3" s="100"/>
      <c r="GVY3" s="100"/>
      <c r="GVZ3" s="100"/>
      <c r="GWA3" s="100"/>
      <c r="GWB3" s="100"/>
      <c r="GWC3" s="100"/>
      <c r="GWD3" s="100"/>
      <c r="GWE3" s="100"/>
      <c r="GWF3" s="100"/>
      <c r="GWG3" s="100"/>
      <c r="GWH3" s="100"/>
      <c r="GWI3" s="100"/>
      <c r="GWJ3" s="100"/>
      <c r="GWK3" s="100"/>
      <c r="GWL3" s="100"/>
      <c r="GWM3" s="100"/>
      <c r="GWN3" s="100"/>
      <c r="GWO3" s="100"/>
      <c r="GWP3" s="100"/>
      <c r="GWQ3" s="100"/>
      <c r="GWR3" s="100"/>
      <c r="GWS3" s="100"/>
      <c r="GWT3" s="100"/>
      <c r="GWU3" s="100"/>
      <c r="GWV3" s="100"/>
      <c r="GWW3" s="100"/>
      <c r="GWX3" s="100"/>
      <c r="GWY3" s="100"/>
      <c r="GWZ3" s="100"/>
      <c r="GXA3" s="100"/>
      <c r="GXB3" s="100"/>
      <c r="GXC3" s="100"/>
      <c r="GXD3" s="100"/>
      <c r="GXE3" s="100"/>
      <c r="GXF3" s="100"/>
      <c r="GXG3" s="100"/>
      <c r="GXH3" s="100"/>
      <c r="GXI3" s="100"/>
      <c r="GXJ3" s="100"/>
      <c r="GXK3" s="100"/>
      <c r="GXL3" s="100"/>
      <c r="GXM3" s="100"/>
      <c r="GXN3" s="100"/>
      <c r="GXO3" s="100"/>
      <c r="GXP3" s="100"/>
      <c r="GXQ3" s="100"/>
      <c r="GXR3" s="100"/>
      <c r="GXS3" s="100"/>
      <c r="GXT3" s="100"/>
      <c r="GXU3" s="100"/>
      <c r="GXV3" s="100"/>
      <c r="GXW3" s="100"/>
      <c r="GXX3" s="100"/>
      <c r="GXY3" s="100"/>
      <c r="GXZ3" s="100"/>
      <c r="GYA3" s="100"/>
      <c r="GYB3" s="100"/>
      <c r="GYC3" s="100"/>
      <c r="GYD3" s="100"/>
      <c r="GYE3" s="100"/>
      <c r="GYF3" s="100"/>
      <c r="GYG3" s="100"/>
      <c r="GYH3" s="100"/>
      <c r="GYI3" s="100"/>
      <c r="GYJ3" s="100"/>
      <c r="GYK3" s="100"/>
      <c r="GYL3" s="100"/>
      <c r="GYM3" s="100"/>
      <c r="GYN3" s="100"/>
      <c r="GYO3" s="100"/>
      <c r="GYP3" s="100"/>
      <c r="GYQ3" s="100"/>
      <c r="GYR3" s="100"/>
      <c r="GYS3" s="100"/>
      <c r="GYT3" s="100"/>
      <c r="GYU3" s="100"/>
      <c r="GYV3" s="100"/>
      <c r="GYW3" s="100"/>
      <c r="GYX3" s="100"/>
      <c r="GYY3" s="100"/>
      <c r="GYZ3" s="100"/>
      <c r="GZA3" s="100"/>
      <c r="GZB3" s="100"/>
      <c r="GZC3" s="100"/>
      <c r="GZD3" s="100"/>
      <c r="GZE3" s="100"/>
      <c r="GZF3" s="100"/>
      <c r="GZG3" s="100"/>
      <c r="GZH3" s="100"/>
      <c r="GZI3" s="100"/>
      <c r="GZJ3" s="100"/>
      <c r="GZK3" s="100"/>
      <c r="GZL3" s="100"/>
      <c r="GZM3" s="100"/>
      <c r="GZN3" s="100"/>
      <c r="GZO3" s="100"/>
      <c r="GZP3" s="100"/>
      <c r="GZQ3" s="100"/>
      <c r="GZR3" s="100"/>
      <c r="GZS3" s="100"/>
      <c r="GZT3" s="100"/>
      <c r="GZU3" s="100"/>
      <c r="GZV3" s="100"/>
      <c r="GZW3" s="100"/>
      <c r="GZX3" s="100"/>
      <c r="GZY3" s="100"/>
      <c r="GZZ3" s="100"/>
      <c r="HAA3" s="100"/>
      <c r="HAB3" s="100"/>
      <c r="HAC3" s="100"/>
      <c r="HAD3" s="100"/>
      <c r="HAE3" s="100"/>
      <c r="HAF3" s="100"/>
      <c r="HAG3" s="100"/>
      <c r="HAH3" s="100"/>
      <c r="HAI3" s="100"/>
      <c r="HAJ3" s="100"/>
      <c r="HAK3" s="100"/>
      <c r="HAL3" s="100"/>
      <c r="HAM3" s="100"/>
      <c r="HAN3" s="100"/>
      <c r="HAO3" s="100"/>
      <c r="HAP3" s="100"/>
      <c r="HAQ3" s="100"/>
      <c r="HAR3" s="100"/>
      <c r="HAS3" s="100"/>
      <c r="HAT3" s="100"/>
      <c r="HAU3" s="100"/>
      <c r="HAV3" s="100"/>
      <c r="HAW3" s="100"/>
      <c r="HAX3" s="100"/>
      <c r="HAY3" s="100"/>
      <c r="HAZ3" s="100"/>
      <c r="HBA3" s="100"/>
      <c r="HBB3" s="100"/>
      <c r="HBC3" s="100"/>
      <c r="HBD3" s="100"/>
      <c r="HBE3" s="100"/>
      <c r="HBF3" s="100"/>
      <c r="HBG3" s="100"/>
      <c r="HBH3" s="100"/>
      <c r="HBI3" s="100"/>
      <c r="HBJ3" s="100"/>
      <c r="HBK3" s="100"/>
      <c r="HBL3" s="100"/>
      <c r="HBM3" s="100"/>
      <c r="HBN3" s="100"/>
      <c r="HBO3" s="100"/>
      <c r="HBP3" s="100"/>
      <c r="HBQ3" s="100"/>
      <c r="HBR3" s="100"/>
      <c r="HBS3" s="100"/>
      <c r="HBT3" s="100"/>
      <c r="HBU3" s="100"/>
      <c r="HBV3" s="100"/>
      <c r="HBW3" s="100"/>
      <c r="HBX3" s="100"/>
      <c r="HBY3" s="100"/>
      <c r="HBZ3" s="100"/>
      <c r="HCA3" s="100"/>
      <c r="HCB3" s="100"/>
      <c r="HCC3" s="100"/>
      <c r="HCD3" s="100"/>
      <c r="HCE3" s="100"/>
      <c r="HCF3" s="100"/>
      <c r="HCG3" s="100"/>
      <c r="HCH3" s="100"/>
      <c r="HCI3" s="100"/>
      <c r="HCJ3" s="100"/>
      <c r="HCK3" s="100"/>
      <c r="HCL3" s="100"/>
      <c r="HCM3" s="100"/>
      <c r="HCN3" s="100"/>
      <c r="HCO3" s="100"/>
      <c r="HCP3" s="100"/>
      <c r="HCQ3" s="100"/>
      <c r="HCR3" s="100"/>
      <c r="HCS3" s="100"/>
      <c r="HCT3" s="100"/>
      <c r="HCU3" s="100"/>
      <c r="HCV3" s="100"/>
      <c r="HCW3" s="100"/>
      <c r="HCX3" s="100"/>
      <c r="HCY3" s="100"/>
      <c r="HCZ3" s="100"/>
      <c r="HDA3" s="100"/>
      <c r="HDB3" s="100"/>
      <c r="HDC3" s="100"/>
      <c r="HDD3" s="100"/>
      <c r="HDE3" s="100"/>
      <c r="HDF3" s="100"/>
      <c r="HDG3" s="100"/>
      <c r="HDH3" s="100"/>
      <c r="HDI3" s="100"/>
      <c r="HDJ3" s="100"/>
      <c r="HDK3" s="100"/>
      <c r="HDL3" s="100"/>
      <c r="HDM3" s="100"/>
      <c r="HDN3" s="100"/>
      <c r="HDO3" s="100"/>
      <c r="HDP3" s="100"/>
      <c r="HDQ3" s="100"/>
      <c r="HDR3" s="100"/>
      <c r="HDS3" s="100"/>
      <c r="HDT3" s="100"/>
      <c r="HDU3" s="100"/>
      <c r="HDV3" s="100"/>
      <c r="HDW3" s="100"/>
      <c r="HDX3" s="100"/>
      <c r="HDY3" s="100"/>
      <c r="HDZ3" s="100"/>
      <c r="HEA3" s="100"/>
      <c r="HEB3" s="100"/>
      <c r="HEC3" s="100"/>
      <c r="HED3" s="100"/>
      <c r="HEE3" s="100"/>
      <c r="HEF3" s="100"/>
      <c r="HEG3" s="100"/>
      <c r="HEH3" s="100"/>
      <c r="HEI3" s="100"/>
      <c r="HEJ3" s="100"/>
      <c r="HEK3" s="100"/>
      <c r="HEL3" s="100"/>
      <c r="HEM3" s="100"/>
      <c r="HEN3" s="100"/>
      <c r="HEO3" s="100"/>
      <c r="HEP3" s="100"/>
      <c r="HEQ3" s="100"/>
      <c r="HER3" s="100"/>
      <c r="HES3" s="100"/>
      <c r="HET3" s="100"/>
      <c r="HEU3" s="100"/>
      <c r="HEV3" s="100"/>
      <c r="HEW3" s="100"/>
      <c r="HEX3" s="100"/>
      <c r="HEY3" s="100"/>
      <c r="HEZ3" s="100"/>
      <c r="HFA3" s="100"/>
      <c r="HFB3" s="100"/>
      <c r="HFC3" s="100"/>
      <c r="HFD3" s="100"/>
      <c r="HFE3" s="100"/>
      <c r="HFF3" s="100"/>
      <c r="HFG3" s="100"/>
      <c r="HFH3" s="100"/>
      <c r="HFI3" s="100"/>
      <c r="HFJ3" s="100"/>
      <c r="HFK3" s="100"/>
      <c r="HFL3" s="100"/>
      <c r="HFM3" s="100"/>
      <c r="HFN3" s="100"/>
      <c r="HFO3" s="100"/>
      <c r="HFP3" s="100"/>
      <c r="HFQ3" s="100"/>
      <c r="HFR3" s="100"/>
      <c r="HFS3" s="100"/>
      <c r="HFT3" s="100"/>
      <c r="HFU3" s="100"/>
      <c r="HFV3" s="100"/>
      <c r="HFW3" s="100"/>
      <c r="HFX3" s="100"/>
      <c r="HFY3" s="100"/>
      <c r="HFZ3" s="100"/>
      <c r="HGA3" s="100"/>
      <c r="HGB3" s="100"/>
      <c r="HGC3" s="100"/>
      <c r="HGD3" s="100"/>
      <c r="HGE3" s="100"/>
      <c r="HGF3" s="100"/>
      <c r="HGG3" s="100"/>
      <c r="HGH3" s="100"/>
      <c r="HGI3" s="100"/>
      <c r="HGJ3" s="100"/>
      <c r="HGK3" s="100"/>
      <c r="HGL3" s="100"/>
      <c r="HGM3" s="100"/>
      <c r="HGN3" s="100"/>
      <c r="HGO3" s="100"/>
      <c r="HGP3" s="100"/>
      <c r="HGQ3" s="100"/>
      <c r="HGR3" s="100"/>
      <c r="HGS3" s="100"/>
      <c r="HGT3" s="100"/>
      <c r="HGU3" s="100"/>
      <c r="HGV3" s="100"/>
      <c r="HGW3" s="100"/>
      <c r="HGX3" s="100"/>
      <c r="HGY3" s="100"/>
      <c r="HGZ3" s="100"/>
      <c r="HHA3" s="100"/>
      <c r="HHB3" s="100"/>
      <c r="HHC3" s="100"/>
      <c r="HHD3" s="100"/>
      <c r="HHE3" s="100"/>
      <c r="HHF3" s="100"/>
      <c r="HHG3" s="100"/>
      <c r="HHH3" s="100"/>
      <c r="HHI3" s="100"/>
      <c r="HHJ3" s="100"/>
      <c r="HHK3" s="100"/>
      <c r="HHL3" s="100"/>
      <c r="HHM3" s="100"/>
      <c r="HHN3" s="100"/>
      <c r="HHO3" s="100"/>
      <c r="HHP3" s="100"/>
      <c r="HHQ3" s="100"/>
      <c r="HHR3" s="100"/>
      <c r="HHS3" s="100"/>
      <c r="HHT3" s="100"/>
      <c r="HHU3" s="100"/>
      <c r="HHV3" s="100"/>
      <c r="HHW3" s="100"/>
      <c r="HHX3" s="100"/>
      <c r="HHY3" s="100"/>
      <c r="HHZ3" s="100"/>
      <c r="HIA3" s="100"/>
      <c r="HIB3" s="100"/>
      <c r="HIC3" s="100"/>
      <c r="HID3" s="100"/>
      <c r="HIE3" s="100"/>
      <c r="HIF3" s="100"/>
      <c r="HIG3" s="100"/>
      <c r="HIH3" s="100"/>
      <c r="HII3" s="100"/>
      <c r="HIJ3" s="100"/>
      <c r="HIK3" s="100"/>
      <c r="HIL3" s="100"/>
      <c r="HIM3" s="100"/>
      <c r="HIN3" s="100"/>
      <c r="HIO3" s="100"/>
      <c r="HIP3" s="100"/>
      <c r="HIQ3" s="100"/>
      <c r="HIR3" s="100"/>
      <c r="HIS3" s="100"/>
      <c r="HIT3" s="100"/>
      <c r="HIU3" s="100"/>
      <c r="HIV3" s="100"/>
      <c r="HIW3" s="100"/>
      <c r="HIX3" s="100"/>
      <c r="HIY3" s="100"/>
      <c r="HIZ3" s="100"/>
      <c r="HJA3" s="100"/>
      <c r="HJB3" s="100"/>
      <c r="HJC3" s="100"/>
      <c r="HJD3" s="100"/>
      <c r="HJE3" s="100"/>
      <c r="HJF3" s="100"/>
      <c r="HJG3" s="100"/>
      <c r="HJH3" s="100"/>
      <c r="HJI3" s="100"/>
      <c r="HJJ3" s="100"/>
      <c r="HJK3" s="100"/>
      <c r="HJL3" s="100"/>
      <c r="HJM3" s="100"/>
      <c r="HJN3" s="100"/>
      <c r="HJO3" s="100"/>
      <c r="HJP3" s="100"/>
      <c r="HJQ3" s="100"/>
      <c r="HJR3" s="100"/>
      <c r="HJS3" s="100"/>
      <c r="HJT3" s="100"/>
      <c r="HJU3" s="100"/>
      <c r="HJV3" s="100"/>
      <c r="HJW3" s="100"/>
      <c r="HJX3" s="100"/>
      <c r="HJY3" s="100"/>
      <c r="HJZ3" s="100"/>
      <c r="HKA3" s="100"/>
      <c r="HKB3" s="100"/>
      <c r="HKC3" s="100"/>
      <c r="HKD3" s="100"/>
      <c r="HKE3" s="100"/>
      <c r="HKF3" s="100"/>
      <c r="HKG3" s="100"/>
      <c r="HKH3" s="100"/>
      <c r="HKI3" s="100"/>
      <c r="HKJ3" s="100"/>
      <c r="HKK3" s="100"/>
      <c r="HKL3" s="100"/>
      <c r="HKM3" s="100"/>
      <c r="HKN3" s="100"/>
      <c r="HKO3" s="100"/>
      <c r="HKP3" s="100"/>
      <c r="HKQ3" s="100"/>
      <c r="HKR3" s="100"/>
      <c r="HKS3" s="100"/>
      <c r="HKT3" s="100"/>
      <c r="HKU3" s="100"/>
      <c r="HKV3" s="100"/>
      <c r="HKW3" s="100"/>
      <c r="HKX3" s="100"/>
      <c r="HKY3" s="100"/>
      <c r="HKZ3" s="100"/>
      <c r="HLA3" s="100"/>
      <c r="HLB3" s="100"/>
      <c r="HLC3" s="100"/>
      <c r="HLD3" s="100"/>
      <c r="HLE3" s="100"/>
      <c r="HLF3" s="100"/>
      <c r="HLG3" s="100"/>
      <c r="HLH3" s="100"/>
      <c r="HLI3" s="100"/>
      <c r="HLJ3" s="100"/>
      <c r="HLK3" s="100"/>
      <c r="HLL3" s="100"/>
      <c r="HLM3" s="100"/>
      <c r="HLN3" s="100"/>
      <c r="HLO3" s="100"/>
      <c r="HLP3" s="100"/>
      <c r="HLQ3" s="100"/>
      <c r="HLR3" s="100"/>
      <c r="HLS3" s="100"/>
      <c r="HLT3" s="100"/>
      <c r="HLU3" s="100"/>
      <c r="HLV3" s="100"/>
      <c r="HLW3" s="100"/>
      <c r="HLX3" s="100"/>
      <c r="HLY3" s="100"/>
      <c r="HLZ3" s="100"/>
      <c r="HMA3" s="100"/>
      <c r="HMB3" s="100"/>
      <c r="HMC3" s="100"/>
      <c r="HMD3" s="100"/>
      <c r="HME3" s="100"/>
      <c r="HMF3" s="100"/>
      <c r="HMG3" s="100"/>
      <c r="HMH3" s="100"/>
      <c r="HMI3" s="100"/>
      <c r="HMJ3" s="100"/>
      <c r="HMK3" s="100"/>
      <c r="HML3" s="100"/>
      <c r="HMM3" s="100"/>
      <c r="HMN3" s="100"/>
      <c r="HMO3" s="100"/>
      <c r="HMP3" s="100"/>
      <c r="HMQ3" s="100"/>
      <c r="HMR3" s="100"/>
      <c r="HMS3" s="100"/>
      <c r="HMT3" s="100"/>
      <c r="HMU3" s="100"/>
      <c r="HMV3" s="100"/>
      <c r="HMW3" s="100"/>
      <c r="HMX3" s="100"/>
      <c r="HMY3" s="100"/>
      <c r="HMZ3" s="100"/>
      <c r="HNA3" s="100"/>
      <c r="HNB3" s="100"/>
      <c r="HNC3" s="100"/>
      <c r="HND3" s="100"/>
      <c r="HNE3" s="100"/>
      <c r="HNF3" s="100"/>
      <c r="HNG3" s="100"/>
      <c r="HNH3" s="100"/>
      <c r="HNI3" s="100"/>
      <c r="HNJ3" s="100"/>
      <c r="HNK3" s="100"/>
      <c r="HNL3" s="100"/>
      <c r="HNM3" s="100"/>
      <c r="HNN3" s="100"/>
      <c r="HNO3" s="100"/>
      <c r="HNP3" s="100"/>
      <c r="HNQ3" s="100"/>
      <c r="HNR3" s="100"/>
      <c r="HNS3" s="100"/>
      <c r="HNT3" s="100"/>
      <c r="HNU3" s="100"/>
      <c r="HNV3" s="100"/>
      <c r="HNW3" s="100"/>
      <c r="HNX3" s="100"/>
      <c r="HNY3" s="100"/>
      <c r="HNZ3" s="100"/>
      <c r="HOA3" s="100"/>
      <c r="HOB3" s="100"/>
      <c r="HOC3" s="100"/>
      <c r="HOD3" s="100"/>
      <c r="HOE3" s="100"/>
      <c r="HOF3" s="100"/>
      <c r="HOG3" s="100"/>
      <c r="HOH3" s="100"/>
      <c r="HOI3" s="100"/>
      <c r="HOJ3" s="100"/>
      <c r="HOK3" s="100"/>
      <c r="HOL3" s="100"/>
      <c r="HOM3" s="100"/>
      <c r="HON3" s="100"/>
      <c r="HOO3" s="100"/>
      <c r="HOP3" s="100"/>
      <c r="HOQ3" s="100"/>
      <c r="HOR3" s="100"/>
      <c r="HOS3" s="100"/>
      <c r="HOT3" s="100"/>
      <c r="HOU3" s="100"/>
      <c r="HOV3" s="100"/>
      <c r="HOW3" s="100"/>
      <c r="HOX3" s="100"/>
      <c r="HOY3" s="100"/>
      <c r="HOZ3" s="100"/>
      <c r="HPA3" s="100"/>
      <c r="HPB3" s="100"/>
      <c r="HPC3" s="100"/>
      <c r="HPD3" s="100"/>
      <c r="HPE3" s="100"/>
      <c r="HPF3" s="100"/>
      <c r="HPG3" s="100"/>
      <c r="HPH3" s="100"/>
      <c r="HPI3" s="100"/>
      <c r="HPJ3" s="100"/>
      <c r="HPK3" s="100"/>
      <c r="HPL3" s="100"/>
      <c r="HPM3" s="100"/>
      <c r="HPN3" s="100"/>
      <c r="HPO3" s="100"/>
      <c r="HPP3" s="100"/>
      <c r="HPQ3" s="100"/>
      <c r="HPR3" s="100"/>
      <c r="HPS3" s="100"/>
      <c r="HPT3" s="100"/>
      <c r="HPU3" s="100"/>
      <c r="HPV3" s="100"/>
      <c r="HPW3" s="100"/>
      <c r="HPX3" s="100"/>
      <c r="HPY3" s="100"/>
      <c r="HPZ3" s="100"/>
      <c r="HQA3" s="100"/>
      <c r="HQB3" s="100"/>
      <c r="HQC3" s="100"/>
      <c r="HQD3" s="100"/>
      <c r="HQE3" s="100"/>
      <c r="HQF3" s="100"/>
      <c r="HQG3" s="100"/>
      <c r="HQH3" s="100"/>
      <c r="HQI3" s="100"/>
      <c r="HQJ3" s="100"/>
      <c r="HQK3" s="100"/>
      <c r="HQL3" s="100"/>
      <c r="HQM3" s="100"/>
      <c r="HQN3" s="100"/>
      <c r="HQO3" s="100"/>
      <c r="HQP3" s="100"/>
      <c r="HQQ3" s="100"/>
      <c r="HQR3" s="100"/>
      <c r="HQS3" s="100"/>
      <c r="HQT3" s="100"/>
      <c r="HQU3" s="100"/>
      <c r="HQV3" s="100"/>
      <c r="HQW3" s="100"/>
      <c r="HQX3" s="100"/>
      <c r="HQY3" s="100"/>
      <c r="HQZ3" s="100"/>
      <c r="HRA3" s="100"/>
      <c r="HRB3" s="100"/>
      <c r="HRC3" s="100"/>
      <c r="HRD3" s="100"/>
      <c r="HRE3" s="100"/>
      <c r="HRF3" s="100"/>
      <c r="HRG3" s="100"/>
      <c r="HRH3" s="100"/>
      <c r="HRI3" s="100"/>
      <c r="HRJ3" s="100"/>
      <c r="HRK3" s="100"/>
      <c r="HRL3" s="100"/>
      <c r="HRM3" s="100"/>
      <c r="HRN3" s="100"/>
      <c r="HRO3" s="100"/>
      <c r="HRP3" s="100"/>
      <c r="HRQ3" s="100"/>
      <c r="HRR3" s="100"/>
      <c r="HRS3" s="100"/>
      <c r="HRT3" s="100"/>
      <c r="HRU3" s="100"/>
      <c r="HRV3" s="100"/>
      <c r="HRW3" s="100"/>
      <c r="HRX3" s="100"/>
      <c r="HRY3" s="100"/>
      <c r="HRZ3" s="100"/>
      <c r="HSA3" s="100"/>
      <c r="HSB3" s="100"/>
      <c r="HSC3" s="100"/>
      <c r="HSD3" s="100"/>
      <c r="HSE3" s="100"/>
      <c r="HSF3" s="100"/>
      <c r="HSG3" s="100"/>
      <c r="HSH3" s="100"/>
      <c r="HSI3" s="100"/>
      <c r="HSJ3" s="100"/>
      <c r="HSK3" s="100"/>
      <c r="HSL3" s="100"/>
      <c r="HSM3" s="100"/>
      <c r="HSN3" s="100"/>
      <c r="HSO3" s="100"/>
      <c r="HSP3" s="100"/>
      <c r="HSQ3" s="100"/>
      <c r="HSR3" s="100"/>
      <c r="HSS3" s="100"/>
      <c r="HST3" s="100"/>
      <c r="HSU3" s="100"/>
      <c r="HSV3" s="100"/>
      <c r="HSW3" s="100"/>
      <c r="HSX3" s="100"/>
      <c r="HSY3" s="100"/>
      <c r="HSZ3" s="100"/>
      <c r="HTA3" s="100"/>
      <c r="HTB3" s="100"/>
      <c r="HTC3" s="100"/>
      <c r="HTD3" s="100"/>
      <c r="HTE3" s="100"/>
      <c r="HTF3" s="100"/>
      <c r="HTG3" s="100"/>
      <c r="HTH3" s="100"/>
      <c r="HTI3" s="100"/>
      <c r="HTJ3" s="100"/>
      <c r="HTK3" s="100"/>
      <c r="HTL3" s="100"/>
      <c r="HTM3" s="100"/>
      <c r="HTN3" s="100"/>
      <c r="HTO3" s="100"/>
      <c r="HTP3" s="100"/>
      <c r="HTQ3" s="100"/>
      <c r="HTR3" s="100"/>
      <c r="HTS3" s="100"/>
      <c r="HTT3" s="100"/>
      <c r="HTU3" s="100"/>
      <c r="HTV3" s="100"/>
      <c r="HTW3" s="100"/>
      <c r="HTX3" s="100"/>
      <c r="HTY3" s="100"/>
      <c r="HTZ3" s="100"/>
      <c r="HUA3" s="100"/>
      <c r="HUB3" s="100"/>
      <c r="HUC3" s="100"/>
      <c r="HUD3" s="100"/>
      <c r="HUE3" s="100"/>
      <c r="HUF3" s="100"/>
      <c r="HUG3" s="100"/>
      <c r="HUH3" s="100"/>
      <c r="HUI3" s="100"/>
      <c r="HUJ3" s="100"/>
      <c r="HUK3" s="100"/>
      <c r="HUL3" s="100"/>
      <c r="HUM3" s="100"/>
      <c r="HUN3" s="100"/>
      <c r="HUO3" s="100"/>
      <c r="HUP3" s="100"/>
      <c r="HUQ3" s="100"/>
      <c r="HUR3" s="100"/>
      <c r="HUS3" s="100"/>
      <c r="HUT3" s="100"/>
      <c r="HUU3" s="100"/>
      <c r="HUV3" s="100"/>
      <c r="HUW3" s="100"/>
      <c r="HUX3" s="100"/>
      <c r="HUY3" s="100"/>
      <c r="HUZ3" s="100"/>
      <c r="HVA3" s="100"/>
      <c r="HVB3" s="100"/>
      <c r="HVC3" s="100"/>
      <c r="HVD3" s="100"/>
      <c r="HVE3" s="100"/>
      <c r="HVF3" s="100"/>
      <c r="HVG3" s="100"/>
      <c r="HVH3" s="100"/>
      <c r="HVI3" s="100"/>
      <c r="HVJ3" s="100"/>
      <c r="HVK3" s="100"/>
      <c r="HVL3" s="100"/>
      <c r="HVM3" s="100"/>
      <c r="HVN3" s="100"/>
      <c r="HVO3" s="100"/>
      <c r="HVP3" s="100"/>
      <c r="HVQ3" s="100"/>
      <c r="HVR3" s="100"/>
      <c r="HVS3" s="100"/>
      <c r="HVT3" s="100"/>
      <c r="HVU3" s="100"/>
      <c r="HVV3" s="100"/>
      <c r="HVW3" s="100"/>
      <c r="HVX3" s="100"/>
      <c r="HVY3" s="100"/>
      <c r="HVZ3" s="100"/>
      <c r="HWA3" s="100"/>
      <c r="HWB3" s="100"/>
      <c r="HWC3" s="100"/>
      <c r="HWD3" s="100"/>
      <c r="HWE3" s="100"/>
      <c r="HWF3" s="100"/>
      <c r="HWG3" s="100"/>
      <c r="HWH3" s="100"/>
      <c r="HWI3" s="100"/>
      <c r="HWJ3" s="100"/>
      <c r="HWK3" s="100"/>
      <c r="HWL3" s="100"/>
      <c r="HWM3" s="100"/>
      <c r="HWN3" s="100"/>
      <c r="HWO3" s="100"/>
      <c r="HWP3" s="100"/>
      <c r="HWQ3" s="100"/>
      <c r="HWR3" s="100"/>
      <c r="HWS3" s="100"/>
      <c r="HWT3" s="100"/>
      <c r="HWU3" s="100"/>
      <c r="HWV3" s="100"/>
      <c r="HWW3" s="100"/>
      <c r="HWX3" s="100"/>
      <c r="HWY3" s="100"/>
      <c r="HWZ3" s="100"/>
      <c r="HXA3" s="100"/>
      <c r="HXB3" s="100"/>
      <c r="HXC3" s="100"/>
      <c r="HXD3" s="100"/>
      <c r="HXE3" s="100"/>
      <c r="HXF3" s="100"/>
      <c r="HXG3" s="100"/>
      <c r="HXH3" s="100"/>
      <c r="HXI3" s="100"/>
      <c r="HXJ3" s="100"/>
      <c r="HXK3" s="100"/>
      <c r="HXL3" s="100"/>
      <c r="HXM3" s="100"/>
      <c r="HXN3" s="100"/>
      <c r="HXO3" s="100"/>
      <c r="HXP3" s="100"/>
      <c r="HXQ3" s="100"/>
      <c r="HXR3" s="100"/>
      <c r="HXS3" s="100"/>
      <c r="HXT3" s="100"/>
      <c r="HXU3" s="100"/>
      <c r="HXV3" s="100"/>
      <c r="HXW3" s="100"/>
      <c r="HXX3" s="100"/>
      <c r="HXY3" s="100"/>
      <c r="HXZ3" s="100"/>
      <c r="HYA3" s="100"/>
      <c r="HYB3" s="100"/>
      <c r="HYC3" s="100"/>
      <c r="HYD3" s="100"/>
      <c r="HYE3" s="100"/>
      <c r="HYF3" s="100"/>
      <c r="HYG3" s="100"/>
      <c r="HYH3" s="100"/>
      <c r="HYI3" s="100"/>
      <c r="HYJ3" s="100"/>
      <c r="HYK3" s="100"/>
      <c r="HYL3" s="100"/>
      <c r="HYM3" s="100"/>
      <c r="HYN3" s="100"/>
      <c r="HYO3" s="100"/>
      <c r="HYP3" s="100"/>
      <c r="HYQ3" s="100"/>
      <c r="HYR3" s="100"/>
      <c r="HYS3" s="100"/>
      <c r="HYT3" s="100"/>
      <c r="HYU3" s="100"/>
      <c r="HYV3" s="100"/>
      <c r="HYW3" s="100"/>
      <c r="HYX3" s="100"/>
      <c r="HYY3" s="100"/>
      <c r="HYZ3" s="100"/>
      <c r="HZA3" s="100"/>
      <c r="HZB3" s="100"/>
      <c r="HZC3" s="100"/>
      <c r="HZD3" s="100"/>
      <c r="HZE3" s="100"/>
      <c r="HZF3" s="100"/>
      <c r="HZG3" s="100"/>
      <c r="HZH3" s="100"/>
      <c r="HZI3" s="100"/>
      <c r="HZJ3" s="100"/>
      <c r="HZK3" s="100"/>
      <c r="HZL3" s="100"/>
      <c r="HZM3" s="100"/>
      <c r="HZN3" s="100"/>
      <c r="HZO3" s="100"/>
      <c r="HZP3" s="100"/>
      <c r="HZQ3" s="100"/>
      <c r="HZR3" s="100"/>
      <c r="HZS3" s="100"/>
      <c r="HZT3" s="100"/>
      <c r="HZU3" s="100"/>
      <c r="HZV3" s="100"/>
      <c r="HZW3" s="100"/>
      <c r="HZX3" s="100"/>
      <c r="HZY3" s="100"/>
      <c r="HZZ3" s="100"/>
      <c r="IAA3" s="100"/>
      <c r="IAB3" s="100"/>
      <c r="IAC3" s="100"/>
      <c r="IAD3" s="100"/>
      <c r="IAE3" s="100"/>
      <c r="IAF3" s="100"/>
      <c r="IAG3" s="100"/>
      <c r="IAH3" s="100"/>
      <c r="IAI3" s="100"/>
      <c r="IAJ3" s="100"/>
      <c r="IAK3" s="100"/>
      <c r="IAL3" s="100"/>
      <c r="IAM3" s="100"/>
      <c r="IAN3" s="100"/>
      <c r="IAO3" s="100"/>
      <c r="IAP3" s="100"/>
      <c r="IAQ3" s="100"/>
      <c r="IAR3" s="100"/>
      <c r="IAS3" s="100"/>
      <c r="IAT3" s="100"/>
      <c r="IAU3" s="100"/>
      <c r="IAV3" s="100"/>
      <c r="IAW3" s="100"/>
      <c r="IAX3" s="100"/>
      <c r="IAY3" s="100"/>
      <c r="IAZ3" s="100"/>
      <c r="IBA3" s="100"/>
      <c r="IBB3" s="100"/>
      <c r="IBC3" s="100"/>
      <c r="IBD3" s="100"/>
      <c r="IBE3" s="100"/>
      <c r="IBF3" s="100"/>
      <c r="IBG3" s="100"/>
      <c r="IBH3" s="100"/>
      <c r="IBI3" s="100"/>
      <c r="IBJ3" s="100"/>
      <c r="IBK3" s="100"/>
      <c r="IBL3" s="100"/>
      <c r="IBM3" s="100"/>
      <c r="IBN3" s="100"/>
      <c r="IBO3" s="100"/>
      <c r="IBP3" s="100"/>
      <c r="IBQ3" s="100"/>
      <c r="IBR3" s="100"/>
      <c r="IBS3" s="100"/>
      <c r="IBT3" s="100"/>
      <c r="IBU3" s="100"/>
      <c r="IBV3" s="100"/>
      <c r="IBW3" s="100"/>
      <c r="IBX3" s="100"/>
      <c r="IBY3" s="100"/>
      <c r="IBZ3" s="100"/>
      <c r="ICA3" s="100"/>
      <c r="ICB3" s="100"/>
      <c r="ICC3" s="100"/>
      <c r="ICD3" s="100"/>
      <c r="ICE3" s="100"/>
      <c r="ICF3" s="100"/>
      <c r="ICG3" s="100"/>
      <c r="ICH3" s="100"/>
      <c r="ICI3" s="100"/>
      <c r="ICJ3" s="100"/>
      <c r="ICK3" s="100"/>
      <c r="ICL3" s="100"/>
      <c r="ICM3" s="100"/>
      <c r="ICN3" s="100"/>
      <c r="ICO3" s="100"/>
      <c r="ICP3" s="100"/>
      <c r="ICQ3" s="100"/>
      <c r="ICR3" s="100"/>
      <c r="ICS3" s="100"/>
      <c r="ICT3" s="100"/>
      <c r="ICU3" s="100"/>
      <c r="ICV3" s="100"/>
      <c r="ICW3" s="100"/>
      <c r="ICX3" s="100"/>
      <c r="ICY3" s="100"/>
      <c r="ICZ3" s="100"/>
      <c r="IDA3" s="100"/>
      <c r="IDB3" s="100"/>
      <c r="IDC3" s="100"/>
      <c r="IDD3" s="100"/>
      <c r="IDE3" s="100"/>
      <c r="IDF3" s="100"/>
      <c r="IDG3" s="100"/>
      <c r="IDH3" s="100"/>
      <c r="IDI3" s="100"/>
      <c r="IDJ3" s="100"/>
      <c r="IDK3" s="100"/>
      <c r="IDL3" s="100"/>
      <c r="IDM3" s="100"/>
      <c r="IDN3" s="100"/>
      <c r="IDO3" s="100"/>
      <c r="IDP3" s="100"/>
      <c r="IDQ3" s="100"/>
      <c r="IDR3" s="100"/>
      <c r="IDS3" s="100"/>
      <c r="IDT3" s="100"/>
      <c r="IDU3" s="100"/>
      <c r="IDV3" s="100"/>
      <c r="IDW3" s="100"/>
      <c r="IDX3" s="100"/>
      <c r="IDY3" s="100"/>
      <c r="IDZ3" s="100"/>
      <c r="IEA3" s="100"/>
      <c r="IEB3" s="100"/>
      <c r="IEC3" s="100"/>
      <c r="IED3" s="100"/>
      <c r="IEE3" s="100"/>
      <c r="IEF3" s="100"/>
      <c r="IEG3" s="100"/>
      <c r="IEH3" s="100"/>
      <c r="IEI3" s="100"/>
      <c r="IEJ3" s="100"/>
      <c r="IEK3" s="100"/>
      <c r="IEL3" s="100"/>
      <c r="IEM3" s="100"/>
      <c r="IEN3" s="100"/>
      <c r="IEO3" s="100"/>
      <c r="IEP3" s="100"/>
      <c r="IEQ3" s="100"/>
      <c r="IER3" s="100"/>
      <c r="IES3" s="100"/>
      <c r="IET3" s="100"/>
      <c r="IEU3" s="100"/>
      <c r="IEV3" s="100"/>
      <c r="IEW3" s="100"/>
      <c r="IEX3" s="100"/>
      <c r="IEY3" s="100"/>
      <c r="IEZ3" s="100"/>
      <c r="IFA3" s="100"/>
      <c r="IFB3" s="100"/>
      <c r="IFC3" s="100"/>
      <c r="IFD3" s="100"/>
      <c r="IFE3" s="100"/>
      <c r="IFF3" s="100"/>
      <c r="IFG3" s="100"/>
      <c r="IFH3" s="100"/>
      <c r="IFI3" s="100"/>
      <c r="IFJ3" s="100"/>
      <c r="IFK3" s="100"/>
      <c r="IFL3" s="100"/>
      <c r="IFM3" s="100"/>
      <c r="IFN3" s="100"/>
      <c r="IFO3" s="100"/>
      <c r="IFP3" s="100"/>
      <c r="IFQ3" s="100"/>
      <c r="IFR3" s="100"/>
      <c r="IFS3" s="100"/>
      <c r="IFT3" s="100"/>
      <c r="IFU3" s="100"/>
      <c r="IFV3" s="100"/>
      <c r="IFW3" s="100"/>
      <c r="IFX3" s="100"/>
      <c r="IFY3" s="100"/>
      <c r="IFZ3" s="100"/>
      <c r="IGA3" s="100"/>
      <c r="IGB3" s="100"/>
      <c r="IGC3" s="100"/>
      <c r="IGD3" s="100"/>
      <c r="IGE3" s="100"/>
      <c r="IGF3" s="100"/>
      <c r="IGG3" s="100"/>
      <c r="IGH3" s="100"/>
      <c r="IGI3" s="100"/>
      <c r="IGJ3" s="100"/>
      <c r="IGK3" s="100"/>
      <c r="IGL3" s="100"/>
      <c r="IGM3" s="100"/>
      <c r="IGN3" s="100"/>
      <c r="IGO3" s="100"/>
      <c r="IGP3" s="100"/>
      <c r="IGQ3" s="100"/>
      <c r="IGR3" s="100"/>
      <c r="IGS3" s="100"/>
      <c r="IGT3" s="100"/>
      <c r="IGU3" s="100"/>
      <c r="IGV3" s="100"/>
      <c r="IGW3" s="100"/>
      <c r="IGX3" s="100"/>
      <c r="IGY3" s="100"/>
      <c r="IGZ3" s="100"/>
      <c r="IHA3" s="100"/>
      <c r="IHB3" s="100"/>
      <c r="IHC3" s="100"/>
      <c r="IHD3" s="100"/>
      <c r="IHE3" s="100"/>
      <c r="IHF3" s="100"/>
      <c r="IHG3" s="100"/>
      <c r="IHH3" s="100"/>
      <c r="IHI3" s="100"/>
      <c r="IHJ3" s="100"/>
      <c r="IHK3" s="100"/>
      <c r="IHL3" s="100"/>
      <c r="IHM3" s="100"/>
      <c r="IHN3" s="100"/>
      <c r="IHO3" s="100"/>
      <c r="IHP3" s="100"/>
      <c r="IHQ3" s="100"/>
      <c r="IHR3" s="100"/>
      <c r="IHS3" s="100"/>
      <c r="IHT3" s="100"/>
      <c r="IHU3" s="100"/>
      <c r="IHV3" s="100"/>
      <c r="IHW3" s="100"/>
      <c r="IHX3" s="100"/>
      <c r="IHY3" s="100"/>
      <c r="IHZ3" s="100"/>
      <c r="IIA3" s="100"/>
      <c r="IIB3" s="100"/>
      <c r="IIC3" s="100"/>
      <c r="IID3" s="100"/>
      <c r="IIE3" s="100"/>
      <c r="IIF3" s="100"/>
      <c r="IIG3" s="100"/>
      <c r="IIH3" s="100"/>
      <c r="III3" s="100"/>
      <c r="IIJ3" s="100"/>
      <c r="IIK3" s="100"/>
      <c r="IIL3" s="100"/>
      <c r="IIM3" s="100"/>
      <c r="IIN3" s="100"/>
      <c r="IIO3" s="100"/>
      <c r="IIP3" s="100"/>
      <c r="IIQ3" s="100"/>
      <c r="IIR3" s="100"/>
      <c r="IIS3" s="100"/>
      <c r="IIT3" s="100"/>
      <c r="IIU3" s="100"/>
      <c r="IIV3" s="100"/>
      <c r="IIW3" s="100"/>
      <c r="IIX3" s="100"/>
      <c r="IIY3" s="100"/>
      <c r="IIZ3" s="100"/>
      <c r="IJA3" s="100"/>
      <c r="IJB3" s="100"/>
      <c r="IJC3" s="100"/>
      <c r="IJD3" s="100"/>
      <c r="IJE3" s="100"/>
      <c r="IJF3" s="100"/>
      <c r="IJG3" s="100"/>
      <c r="IJH3" s="100"/>
      <c r="IJI3" s="100"/>
      <c r="IJJ3" s="100"/>
      <c r="IJK3" s="100"/>
      <c r="IJL3" s="100"/>
      <c r="IJM3" s="100"/>
      <c r="IJN3" s="100"/>
      <c r="IJO3" s="100"/>
      <c r="IJP3" s="100"/>
      <c r="IJQ3" s="100"/>
      <c r="IJR3" s="100"/>
      <c r="IJS3" s="100"/>
      <c r="IJT3" s="100"/>
      <c r="IJU3" s="100"/>
      <c r="IJV3" s="100"/>
      <c r="IJW3" s="100"/>
      <c r="IJX3" s="100"/>
      <c r="IJY3" s="100"/>
      <c r="IJZ3" s="100"/>
      <c r="IKA3" s="100"/>
      <c r="IKB3" s="100"/>
      <c r="IKC3" s="100"/>
      <c r="IKD3" s="100"/>
      <c r="IKE3" s="100"/>
      <c r="IKF3" s="100"/>
      <c r="IKG3" s="100"/>
      <c r="IKH3" s="100"/>
      <c r="IKI3" s="100"/>
      <c r="IKJ3" s="100"/>
      <c r="IKK3" s="100"/>
      <c r="IKL3" s="100"/>
      <c r="IKM3" s="100"/>
      <c r="IKN3" s="100"/>
      <c r="IKO3" s="100"/>
      <c r="IKP3" s="100"/>
      <c r="IKQ3" s="100"/>
      <c r="IKR3" s="100"/>
      <c r="IKS3" s="100"/>
      <c r="IKT3" s="100"/>
      <c r="IKU3" s="100"/>
      <c r="IKV3" s="100"/>
      <c r="IKW3" s="100"/>
      <c r="IKX3" s="100"/>
      <c r="IKY3" s="100"/>
      <c r="IKZ3" s="100"/>
      <c r="ILA3" s="100"/>
      <c r="ILB3" s="100"/>
      <c r="ILC3" s="100"/>
      <c r="ILD3" s="100"/>
      <c r="ILE3" s="100"/>
      <c r="ILF3" s="100"/>
      <c r="ILG3" s="100"/>
      <c r="ILH3" s="100"/>
      <c r="ILI3" s="100"/>
      <c r="ILJ3" s="100"/>
      <c r="ILK3" s="100"/>
      <c r="ILL3" s="100"/>
      <c r="ILM3" s="100"/>
      <c r="ILN3" s="100"/>
      <c r="ILO3" s="100"/>
      <c r="ILP3" s="100"/>
      <c r="ILQ3" s="100"/>
      <c r="ILR3" s="100"/>
      <c r="ILS3" s="100"/>
      <c r="ILT3" s="100"/>
      <c r="ILU3" s="100"/>
      <c r="ILV3" s="100"/>
      <c r="ILW3" s="100"/>
      <c r="ILX3" s="100"/>
      <c r="ILY3" s="100"/>
      <c r="ILZ3" s="100"/>
      <c r="IMA3" s="100"/>
      <c r="IMB3" s="100"/>
      <c r="IMC3" s="100"/>
      <c r="IMD3" s="100"/>
      <c r="IME3" s="100"/>
      <c r="IMF3" s="100"/>
      <c r="IMG3" s="100"/>
      <c r="IMH3" s="100"/>
      <c r="IMI3" s="100"/>
      <c r="IMJ3" s="100"/>
      <c r="IMK3" s="100"/>
      <c r="IML3" s="100"/>
      <c r="IMM3" s="100"/>
      <c r="IMN3" s="100"/>
      <c r="IMO3" s="100"/>
      <c r="IMP3" s="100"/>
      <c r="IMQ3" s="100"/>
      <c r="IMR3" s="100"/>
      <c r="IMS3" s="100"/>
      <c r="IMT3" s="100"/>
      <c r="IMU3" s="100"/>
      <c r="IMV3" s="100"/>
      <c r="IMW3" s="100"/>
      <c r="IMX3" s="100"/>
      <c r="IMY3" s="100"/>
      <c r="IMZ3" s="100"/>
      <c r="INA3" s="100"/>
      <c r="INB3" s="100"/>
      <c r="INC3" s="100"/>
      <c r="IND3" s="100"/>
      <c r="INE3" s="100"/>
      <c r="INF3" s="100"/>
      <c r="ING3" s="100"/>
      <c r="INH3" s="100"/>
      <c r="INI3" s="100"/>
      <c r="INJ3" s="100"/>
      <c r="INK3" s="100"/>
      <c r="INL3" s="100"/>
      <c r="INM3" s="100"/>
      <c r="INN3" s="100"/>
      <c r="INO3" s="100"/>
      <c r="INP3" s="100"/>
      <c r="INQ3" s="100"/>
      <c r="INR3" s="100"/>
      <c r="INS3" s="100"/>
      <c r="INT3" s="100"/>
      <c r="INU3" s="100"/>
      <c r="INV3" s="100"/>
      <c r="INW3" s="100"/>
      <c r="INX3" s="100"/>
      <c r="INY3" s="100"/>
      <c r="INZ3" s="100"/>
      <c r="IOA3" s="100"/>
      <c r="IOB3" s="100"/>
      <c r="IOC3" s="100"/>
      <c r="IOD3" s="100"/>
      <c r="IOE3" s="100"/>
      <c r="IOF3" s="100"/>
      <c r="IOG3" s="100"/>
      <c r="IOH3" s="100"/>
      <c r="IOI3" s="100"/>
      <c r="IOJ3" s="100"/>
      <c r="IOK3" s="100"/>
      <c r="IOL3" s="100"/>
      <c r="IOM3" s="100"/>
      <c r="ION3" s="100"/>
      <c r="IOO3" s="100"/>
      <c r="IOP3" s="100"/>
      <c r="IOQ3" s="100"/>
      <c r="IOR3" s="100"/>
      <c r="IOS3" s="100"/>
      <c r="IOT3" s="100"/>
      <c r="IOU3" s="100"/>
      <c r="IOV3" s="100"/>
      <c r="IOW3" s="100"/>
      <c r="IOX3" s="100"/>
      <c r="IOY3" s="100"/>
      <c r="IOZ3" s="100"/>
      <c r="IPA3" s="100"/>
      <c r="IPB3" s="100"/>
      <c r="IPC3" s="100"/>
      <c r="IPD3" s="100"/>
      <c r="IPE3" s="100"/>
      <c r="IPF3" s="100"/>
      <c r="IPG3" s="100"/>
      <c r="IPH3" s="100"/>
      <c r="IPI3" s="100"/>
      <c r="IPJ3" s="100"/>
      <c r="IPK3" s="100"/>
      <c r="IPL3" s="100"/>
      <c r="IPM3" s="100"/>
      <c r="IPN3" s="100"/>
      <c r="IPO3" s="100"/>
      <c r="IPP3" s="100"/>
      <c r="IPQ3" s="100"/>
      <c r="IPR3" s="100"/>
      <c r="IPS3" s="100"/>
      <c r="IPT3" s="100"/>
      <c r="IPU3" s="100"/>
      <c r="IPV3" s="100"/>
      <c r="IPW3" s="100"/>
      <c r="IPX3" s="100"/>
      <c r="IPY3" s="100"/>
      <c r="IPZ3" s="100"/>
      <c r="IQA3" s="100"/>
      <c r="IQB3" s="100"/>
      <c r="IQC3" s="100"/>
      <c r="IQD3" s="100"/>
      <c r="IQE3" s="100"/>
      <c r="IQF3" s="100"/>
      <c r="IQG3" s="100"/>
      <c r="IQH3" s="100"/>
      <c r="IQI3" s="100"/>
      <c r="IQJ3" s="100"/>
      <c r="IQK3" s="100"/>
      <c r="IQL3" s="100"/>
      <c r="IQM3" s="100"/>
      <c r="IQN3" s="100"/>
      <c r="IQO3" s="100"/>
      <c r="IQP3" s="100"/>
      <c r="IQQ3" s="100"/>
      <c r="IQR3" s="100"/>
      <c r="IQS3" s="100"/>
      <c r="IQT3" s="100"/>
      <c r="IQU3" s="100"/>
      <c r="IQV3" s="100"/>
      <c r="IQW3" s="100"/>
      <c r="IQX3" s="100"/>
      <c r="IQY3" s="100"/>
      <c r="IQZ3" s="100"/>
      <c r="IRA3" s="100"/>
      <c r="IRB3" s="100"/>
      <c r="IRC3" s="100"/>
      <c r="IRD3" s="100"/>
      <c r="IRE3" s="100"/>
      <c r="IRF3" s="100"/>
      <c r="IRG3" s="100"/>
      <c r="IRH3" s="100"/>
      <c r="IRI3" s="100"/>
      <c r="IRJ3" s="100"/>
      <c r="IRK3" s="100"/>
      <c r="IRL3" s="100"/>
      <c r="IRM3" s="100"/>
      <c r="IRN3" s="100"/>
      <c r="IRO3" s="100"/>
      <c r="IRP3" s="100"/>
      <c r="IRQ3" s="100"/>
      <c r="IRR3" s="100"/>
      <c r="IRS3" s="100"/>
      <c r="IRT3" s="100"/>
      <c r="IRU3" s="100"/>
      <c r="IRV3" s="100"/>
      <c r="IRW3" s="100"/>
      <c r="IRX3" s="100"/>
      <c r="IRY3" s="100"/>
      <c r="IRZ3" s="100"/>
      <c r="ISA3" s="100"/>
      <c r="ISB3" s="100"/>
      <c r="ISC3" s="100"/>
      <c r="ISD3" s="100"/>
      <c r="ISE3" s="100"/>
      <c r="ISF3" s="100"/>
      <c r="ISG3" s="100"/>
      <c r="ISH3" s="100"/>
      <c r="ISI3" s="100"/>
      <c r="ISJ3" s="100"/>
      <c r="ISK3" s="100"/>
      <c r="ISL3" s="100"/>
      <c r="ISM3" s="100"/>
      <c r="ISN3" s="100"/>
      <c r="ISO3" s="100"/>
      <c r="ISP3" s="100"/>
      <c r="ISQ3" s="100"/>
      <c r="ISR3" s="100"/>
      <c r="ISS3" s="100"/>
      <c r="IST3" s="100"/>
      <c r="ISU3" s="100"/>
      <c r="ISV3" s="100"/>
      <c r="ISW3" s="100"/>
      <c r="ISX3" s="100"/>
      <c r="ISY3" s="100"/>
      <c r="ISZ3" s="100"/>
      <c r="ITA3" s="100"/>
      <c r="ITB3" s="100"/>
      <c r="ITC3" s="100"/>
      <c r="ITD3" s="100"/>
      <c r="ITE3" s="100"/>
      <c r="ITF3" s="100"/>
      <c r="ITG3" s="100"/>
      <c r="ITH3" s="100"/>
      <c r="ITI3" s="100"/>
      <c r="ITJ3" s="100"/>
      <c r="ITK3" s="100"/>
      <c r="ITL3" s="100"/>
      <c r="ITM3" s="100"/>
      <c r="ITN3" s="100"/>
      <c r="ITO3" s="100"/>
      <c r="ITP3" s="100"/>
      <c r="ITQ3" s="100"/>
      <c r="ITR3" s="100"/>
      <c r="ITS3" s="100"/>
      <c r="ITT3" s="100"/>
      <c r="ITU3" s="100"/>
      <c r="ITV3" s="100"/>
      <c r="ITW3" s="100"/>
      <c r="ITX3" s="100"/>
      <c r="ITY3" s="100"/>
      <c r="ITZ3" s="100"/>
      <c r="IUA3" s="100"/>
      <c r="IUB3" s="100"/>
      <c r="IUC3" s="100"/>
      <c r="IUD3" s="100"/>
      <c r="IUE3" s="100"/>
      <c r="IUF3" s="100"/>
      <c r="IUG3" s="100"/>
      <c r="IUH3" s="100"/>
      <c r="IUI3" s="100"/>
      <c r="IUJ3" s="100"/>
      <c r="IUK3" s="100"/>
      <c r="IUL3" s="100"/>
      <c r="IUM3" s="100"/>
      <c r="IUN3" s="100"/>
      <c r="IUO3" s="100"/>
      <c r="IUP3" s="100"/>
      <c r="IUQ3" s="100"/>
      <c r="IUR3" s="100"/>
      <c r="IUS3" s="100"/>
      <c r="IUT3" s="100"/>
      <c r="IUU3" s="100"/>
      <c r="IUV3" s="100"/>
      <c r="IUW3" s="100"/>
      <c r="IUX3" s="100"/>
      <c r="IUY3" s="100"/>
      <c r="IUZ3" s="100"/>
      <c r="IVA3" s="100"/>
      <c r="IVB3" s="100"/>
      <c r="IVC3" s="100"/>
      <c r="IVD3" s="100"/>
      <c r="IVE3" s="100"/>
      <c r="IVF3" s="100"/>
      <c r="IVG3" s="100"/>
      <c r="IVH3" s="100"/>
      <c r="IVI3" s="100"/>
      <c r="IVJ3" s="100"/>
      <c r="IVK3" s="100"/>
      <c r="IVL3" s="100"/>
      <c r="IVM3" s="100"/>
      <c r="IVN3" s="100"/>
      <c r="IVO3" s="100"/>
      <c r="IVP3" s="100"/>
      <c r="IVQ3" s="100"/>
      <c r="IVR3" s="100"/>
      <c r="IVS3" s="100"/>
      <c r="IVT3" s="100"/>
      <c r="IVU3" s="100"/>
      <c r="IVV3" s="100"/>
      <c r="IVW3" s="100"/>
      <c r="IVX3" s="100"/>
      <c r="IVY3" s="100"/>
      <c r="IVZ3" s="100"/>
      <c r="IWA3" s="100"/>
      <c r="IWB3" s="100"/>
      <c r="IWC3" s="100"/>
      <c r="IWD3" s="100"/>
      <c r="IWE3" s="100"/>
      <c r="IWF3" s="100"/>
      <c r="IWG3" s="100"/>
      <c r="IWH3" s="100"/>
      <c r="IWI3" s="100"/>
      <c r="IWJ3" s="100"/>
      <c r="IWK3" s="100"/>
      <c r="IWL3" s="100"/>
      <c r="IWM3" s="100"/>
      <c r="IWN3" s="100"/>
      <c r="IWO3" s="100"/>
      <c r="IWP3" s="100"/>
      <c r="IWQ3" s="100"/>
      <c r="IWR3" s="100"/>
      <c r="IWS3" s="100"/>
      <c r="IWT3" s="100"/>
      <c r="IWU3" s="100"/>
      <c r="IWV3" s="100"/>
      <c r="IWW3" s="100"/>
      <c r="IWX3" s="100"/>
      <c r="IWY3" s="100"/>
      <c r="IWZ3" s="100"/>
      <c r="IXA3" s="100"/>
      <c r="IXB3" s="100"/>
      <c r="IXC3" s="100"/>
      <c r="IXD3" s="100"/>
      <c r="IXE3" s="100"/>
      <c r="IXF3" s="100"/>
      <c r="IXG3" s="100"/>
      <c r="IXH3" s="100"/>
      <c r="IXI3" s="100"/>
      <c r="IXJ3" s="100"/>
      <c r="IXK3" s="100"/>
      <c r="IXL3" s="100"/>
      <c r="IXM3" s="100"/>
      <c r="IXN3" s="100"/>
      <c r="IXO3" s="100"/>
      <c r="IXP3" s="100"/>
      <c r="IXQ3" s="100"/>
      <c r="IXR3" s="100"/>
      <c r="IXS3" s="100"/>
      <c r="IXT3" s="100"/>
      <c r="IXU3" s="100"/>
      <c r="IXV3" s="100"/>
      <c r="IXW3" s="100"/>
      <c r="IXX3" s="100"/>
      <c r="IXY3" s="100"/>
      <c r="IXZ3" s="100"/>
      <c r="IYA3" s="100"/>
      <c r="IYB3" s="100"/>
      <c r="IYC3" s="100"/>
      <c r="IYD3" s="100"/>
      <c r="IYE3" s="100"/>
      <c r="IYF3" s="100"/>
      <c r="IYG3" s="100"/>
      <c r="IYH3" s="100"/>
      <c r="IYI3" s="100"/>
      <c r="IYJ3" s="100"/>
      <c r="IYK3" s="100"/>
      <c r="IYL3" s="100"/>
      <c r="IYM3" s="100"/>
      <c r="IYN3" s="100"/>
      <c r="IYO3" s="100"/>
      <c r="IYP3" s="100"/>
      <c r="IYQ3" s="100"/>
      <c r="IYR3" s="100"/>
      <c r="IYS3" s="100"/>
      <c r="IYT3" s="100"/>
      <c r="IYU3" s="100"/>
      <c r="IYV3" s="100"/>
      <c r="IYW3" s="100"/>
      <c r="IYX3" s="100"/>
      <c r="IYY3" s="100"/>
      <c r="IYZ3" s="100"/>
      <c r="IZA3" s="100"/>
      <c r="IZB3" s="100"/>
      <c r="IZC3" s="100"/>
      <c r="IZD3" s="100"/>
      <c r="IZE3" s="100"/>
      <c r="IZF3" s="100"/>
      <c r="IZG3" s="100"/>
      <c r="IZH3" s="100"/>
      <c r="IZI3" s="100"/>
      <c r="IZJ3" s="100"/>
      <c r="IZK3" s="100"/>
      <c r="IZL3" s="100"/>
      <c r="IZM3" s="100"/>
      <c r="IZN3" s="100"/>
      <c r="IZO3" s="100"/>
      <c r="IZP3" s="100"/>
      <c r="IZQ3" s="100"/>
      <c r="IZR3" s="100"/>
      <c r="IZS3" s="100"/>
      <c r="IZT3" s="100"/>
      <c r="IZU3" s="100"/>
      <c r="IZV3" s="100"/>
      <c r="IZW3" s="100"/>
      <c r="IZX3" s="100"/>
      <c r="IZY3" s="100"/>
      <c r="IZZ3" s="100"/>
      <c r="JAA3" s="100"/>
      <c r="JAB3" s="100"/>
      <c r="JAC3" s="100"/>
      <c r="JAD3" s="100"/>
      <c r="JAE3" s="100"/>
      <c r="JAF3" s="100"/>
      <c r="JAG3" s="100"/>
      <c r="JAH3" s="100"/>
      <c r="JAI3" s="100"/>
      <c r="JAJ3" s="100"/>
      <c r="JAK3" s="100"/>
      <c r="JAL3" s="100"/>
      <c r="JAM3" s="100"/>
      <c r="JAN3" s="100"/>
      <c r="JAO3" s="100"/>
      <c r="JAP3" s="100"/>
      <c r="JAQ3" s="100"/>
      <c r="JAR3" s="100"/>
      <c r="JAS3" s="100"/>
      <c r="JAT3" s="100"/>
      <c r="JAU3" s="100"/>
      <c r="JAV3" s="100"/>
      <c r="JAW3" s="100"/>
      <c r="JAX3" s="100"/>
      <c r="JAY3" s="100"/>
      <c r="JAZ3" s="100"/>
      <c r="JBA3" s="100"/>
      <c r="JBB3" s="100"/>
      <c r="JBC3" s="100"/>
      <c r="JBD3" s="100"/>
      <c r="JBE3" s="100"/>
      <c r="JBF3" s="100"/>
      <c r="JBG3" s="100"/>
      <c r="JBH3" s="100"/>
      <c r="JBI3" s="100"/>
      <c r="JBJ3" s="100"/>
      <c r="JBK3" s="100"/>
      <c r="JBL3" s="100"/>
      <c r="JBM3" s="100"/>
      <c r="JBN3" s="100"/>
      <c r="JBO3" s="100"/>
      <c r="JBP3" s="100"/>
      <c r="JBQ3" s="100"/>
      <c r="JBR3" s="100"/>
      <c r="JBS3" s="100"/>
      <c r="JBT3" s="100"/>
      <c r="JBU3" s="100"/>
      <c r="JBV3" s="100"/>
      <c r="JBW3" s="100"/>
      <c r="JBX3" s="100"/>
      <c r="JBY3" s="100"/>
      <c r="JBZ3" s="100"/>
      <c r="JCA3" s="100"/>
      <c r="JCB3" s="100"/>
      <c r="JCC3" s="100"/>
      <c r="JCD3" s="100"/>
      <c r="JCE3" s="100"/>
      <c r="JCF3" s="100"/>
      <c r="JCG3" s="100"/>
      <c r="JCH3" s="100"/>
      <c r="JCI3" s="100"/>
      <c r="JCJ3" s="100"/>
      <c r="JCK3" s="100"/>
      <c r="JCL3" s="100"/>
      <c r="JCM3" s="100"/>
      <c r="JCN3" s="100"/>
      <c r="JCO3" s="100"/>
      <c r="JCP3" s="100"/>
      <c r="JCQ3" s="100"/>
      <c r="JCR3" s="100"/>
      <c r="JCS3" s="100"/>
      <c r="JCT3" s="100"/>
      <c r="JCU3" s="100"/>
      <c r="JCV3" s="100"/>
      <c r="JCW3" s="100"/>
      <c r="JCX3" s="100"/>
      <c r="JCY3" s="100"/>
      <c r="JCZ3" s="100"/>
      <c r="JDA3" s="100"/>
      <c r="JDB3" s="100"/>
      <c r="JDC3" s="100"/>
      <c r="JDD3" s="100"/>
      <c r="JDE3" s="100"/>
      <c r="JDF3" s="100"/>
      <c r="JDG3" s="100"/>
      <c r="JDH3" s="100"/>
      <c r="JDI3" s="100"/>
      <c r="JDJ3" s="100"/>
      <c r="JDK3" s="100"/>
      <c r="JDL3" s="100"/>
      <c r="JDM3" s="100"/>
      <c r="JDN3" s="100"/>
      <c r="JDO3" s="100"/>
      <c r="JDP3" s="100"/>
      <c r="JDQ3" s="100"/>
      <c r="JDR3" s="100"/>
      <c r="JDS3" s="100"/>
      <c r="JDT3" s="100"/>
      <c r="JDU3" s="100"/>
      <c r="JDV3" s="100"/>
      <c r="JDW3" s="100"/>
      <c r="JDX3" s="100"/>
      <c r="JDY3" s="100"/>
      <c r="JDZ3" s="100"/>
      <c r="JEA3" s="100"/>
      <c r="JEB3" s="100"/>
      <c r="JEC3" s="100"/>
      <c r="JED3" s="100"/>
      <c r="JEE3" s="100"/>
      <c r="JEF3" s="100"/>
      <c r="JEG3" s="100"/>
      <c r="JEH3" s="100"/>
      <c r="JEI3" s="100"/>
      <c r="JEJ3" s="100"/>
      <c r="JEK3" s="100"/>
      <c r="JEL3" s="100"/>
      <c r="JEM3" s="100"/>
      <c r="JEN3" s="100"/>
      <c r="JEO3" s="100"/>
      <c r="JEP3" s="100"/>
      <c r="JEQ3" s="100"/>
      <c r="JER3" s="100"/>
      <c r="JES3" s="100"/>
      <c r="JET3" s="100"/>
      <c r="JEU3" s="100"/>
      <c r="JEV3" s="100"/>
      <c r="JEW3" s="100"/>
      <c r="JEX3" s="100"/>
      <c r="JEY3" s="100"/>
      <c r="JEZ3" s="100"/>
      <c r="JFA3" s="100"/>
      <c r="JFB3" s="100"/>
      <c r="JFC3" s="100"/>
      <c r="JFD3" s="100"/>
      <c r="JFE3" s="100"/>
      <c r="JFF3" s="100"/>
      <c r="JFG3" s="100"/>
      <c r="JFH3" s="100"/>
      <c r="JFI3" s="100"/>
      <c r="JFJ3" s="100"/>
      <c r="JFK3" s="100"/>
      <c r="JFL3" s="100"/>
      <c r="JFM3" s="100"/>
      <c r="JFN3" s="100"/>
      <c r="JFO3" s="100"/>
      <c r="JFP3" s="100"/>
      <c r="JFQ3" s="100"/>
      <c r="JFR3" s="100"/>
      <c r="JFS3" s="100"/>
      <c r="JFT3" s="100"/>
      <c r="JFU3" s="100"/>
      <c r="JFV3" s="100"/>
      <c r="JFW3" s="100"/>
      <c r="JFX3" s="100"/>
      <c r="JFY3" s="100"/>
      <c r="JFZ3" s="100"/>
      <c r="JGA3" s="100"/>
      <c r="JGB3" s="100"/>
      <c r="JGC3" s="100"/>
      <c r="JGD3" s="100"/>
      <c r="JGE3" s="100"/>
      <c r="JGF3" s="100"/>
      <c r="JGG3" s="100"/>
      <c r="JGH3" s="100"/>
      <c r="JGI3" s="100"/>
      <c r="JGJ3" s="100"/>
      <c r="JGK3" s="100"/>
      <c r="JGL3" s="100"/>
      <c r="JGM3" s="100"/>
      <c r="JGN3" s="100"/>
      <c r="JGO3" s="100"/>
      <c r="JGP3" s="100"/>
      <c r="JGQ3" s="100"/>
      <c r="JGR3" s="100"/>
      <c r="JGS3" s="100"/>
      <c r="JGT3" s="100"/>
      <c r="JGU3" s="100"/>
      <c r="JGV3" s="100"/>
      <c r="JGW3" s="100"/>
      <c r="JGX3" s="100"/>
      <c r="JGY3" s="100"/>
      <c r="JGZ3" s="100"/>
      <c r="JHA3" s="100"/>
      <c r="JHB3" s="100"/>
      <c r="JHC3" s="100"/>
      <c r="JHD3" s="100"/>
      <c r="JHE3" s="100"/>
      <c r="JHF3" s="100"/>
      <c r="JHG3" s="100"/>
      <c r="JHH3" s="100"/>
      <c r="JHI3" s="100"/>
      <c r="JHJ3" s="100"/>
      <c r="JHK3" s="100"/>
      <c r="JHL3" s="100"/>
      <c r="JHM3" s="100"/>
      <c r="JHN3" s="100"/>
      <c r="JHO3" s="100"/>
      <c r="JHP3" s="100"/>
      <c r="JHQ3" s="100"/>
      <c r="JHR3" s="100"/>
      <c r="JHS3" s="100"/>
      <c r="JHT3" s="100"/>
      <c r="JHU3" s="100"/>
      <c r="JHV3" s="100"/>
      <c r="JHW3" s="100"/>
      <c r="JHX3" s="100"/>
      <c r="JHY3" s="100"/>
      <c r="JHZ3" s="100"/>
      <c r="JIA3" s="100"/>
      <c r="JIB3" s="100"/>
      <c r="JIC3" s="100"/>
      <c r="JID3" s="100"/>
      <c r="JIE3" s="100"/>
      <c r="JIF3" s="100"/>
      <c r="JIG3" s="100"/>
      <c r="JIH3" s="100"/>
      <c r="JII3" s="100"/>
      <c r="JIJ3" s="100"/>
      <c r="JIK3" s="100"/>
      <c r="JIL3" s="100"/>
      <c r="JIM3" s="100"/>
      <c r="JIN3" s="100"/>
      <c r="JIO3" s="100"/>
      <c r="JIP3" s="100"/>
      <c r="JIQ3" s="100"/>
      <c r="JIR3" s="100"/>
      <c r="JIS3" s="100"/>
      <c r="JIT3" s="100"/>
      <c r="JIU3" s="100"/>
      <c r="JIV3" s="100"/>
      <c r="JIW3" s="100"/>
      <c r="JIX3" s="100"/>
      <c r="JIY3" s="100"/>
      <c r="JIZ3" s="100"/>
      <c r="JJA3" s="100"/>
      <c r="JJB3" s="100"/>
      <c r="JJC3" s="100"/>
      <c r="JJD3" s="100"/>
      <c r="JJE3" s="100"/>
      <c r="JJF3" s="100"/>
      <c r="JJG3" s="100"/>
      <c r="JJH3" s="100"/>
      <c r="JJI3" s="100"/>
      <c r="JJJ3" s="100"/>
      <c r="JJK3" s="100"/>
      <c r="JJL3" s="100"/>
      <c r="JJM3" s="100"/>
      <c r="JJN3" s="100"/>
      <c r="JJO3" s="100"/>
      <c r="JJP3" s="100"/>
      <c r="JJQ3" s="100"/>
      <c r="JJR3" s="100"/>
      <c r="JJS3" s="100"/>
      <c r="JJT3" s="100"/>
      <c r="JJU3" s="100"/>
      <c r="JJV3" s="100"/>
      <c r="JJW3" s="100"/>
      <c r="JJX3" s="100"/>
      <c r="JJY3" s="100"/>
      <c r="JJZ3" s="100"/>
      <c r="JKA3" s="100"/>
      <c r="JKB3" s="100"/>
      <c r="JKC3" s="100"/>
      <c r="JKD3" s="100"/>
      <c r="JKE3" s="100"/>
      <c r="JKF3" s="100"/>
      <c r="JKG3" s="100"/>
      <c r="JKH3" s="100"/>
      <c r="JKI3" s="100"/>
      <c r="JKJ3" s="100"/>
      <c r="JKK3" s="100"/>
      <c r="JKL3" s="100"/>
      <c r="JKM3" s="100"/>
      <c r="JKN3" s="100"/>
      <c r="JKO3" s="100"/>
      <c r="JKP3" s="100"/>
      <c r="JKQ3" s="100"/>
      <c r="JKR3" s="100"/>
      <c r="JKS3" s="100"/>
      <c r="JKT3" s="100"/>
      <c r="JKU3" s="100"/>
      <c r="JKV3" s="100"/>
      <c r="JKW3" s="100"/>
      <c r="JKX3" s="100"/>
      <c r="JKY3" s="100"/>
      <c r="JKZ3" s="100"/>
      <c r="JLA3" s="100"/>
      <c r="JLB3" s="100"/>
      <c r="JLC3" s="100"/>
      <c r="JLD3" s="100"/>
      <c r="JLE3" s="100"/>
      <c r="JLF3" s="100"/>
      <c r="JLG3" s="100"/>
      <c r="JLH3" s="100"/>
      <c r="JLI3" s="100"/>
      <c r="JLJ3" s="100"/>
      <c r="JLK3" s="100"/>
      <c r="JLL3" s="100"/>
      <c r="JLM3" s="100"/>
      <c r="JLN3" s="100"/>
      <c r="JLO3" s="100"/>
      <c r="JLP3" s="100"/>
      <c r="JLQ3" s="100"/>
      <c r="JLR3" s="100"/>
      <c r="JLS3" s="100"/>
      <c r="JLT3" s="100"/>
      <c r="JLU3" s="100"/>
      <c r="JLV3" s="100"/>
      <c r="JLW3" s="100"/>
      <c r="JLX3" s="100"/>
      <c r="JLY3" s="100"/>
      <c r="JLZ3" s="100"/>
      <c r="JMA3" s="100"/>
      <c r="JMB3" s="100"/>
      <c r="JMC3" s="100"/>
      <c r="JMD3" s="100"/>
      <c r="JME3" s="100"/>
      <c r="JMF3" s="100"/>
      <c r="JMG3" s="100"/>
      <c r="JMH3" s="100"/>
      <c r="JMI3" s="100"/>
      <c r="JMJ3" s="100"/>
      <c r="JMK3" s="100"/>
      <c r="JML3" s="100"/>
      <c r="JMM3" s="100"/>
      <c r="JMN3" s="100"/>
      <c r="JMO3" s="100"/>
      <c r="JMP3" s="100"/>
      <c r="JMQ3" s="100"/>
      <c r="JMR3" s="100"/>
      <c r="JMS3" s="100"/>
      <c r="JMT3" s="100"/>
      <c r="JMU3" s="100"/>
      <c r="JMV3" s="100"/>
      <c r="JMW3" s="100"/>
      <c r="JMX3" s="100"/>
      <c r="JMY3" s="100"/>
      <c r="JMZ3" s="100"/>
      <c r="JNA3" s="100"/>
      <c r="JNB3" s="100"/>
      <c r="JNC3" s="100"/>
      <c r="JND3" s="100"/>
      <c r="JNE3" s="100"/>
      <c r="JNF3" s="100"/>
      <c r="JNG3" s="100"/>
      <c r="JNH3" s="100"/>
      <c r="JNI3" s="100"/>
      <c r="JNJ3" s="100"/>
      <c r="JNK3" s="100"/>
      <c r="JNL3" s="100"/>
      <c r="JNM3" s="100"/>
      <c r="JNN3" s="100"/>
      <c r="JNO3" s="100"/>
      <c r="JNP3" s="100"/>
      <c r="JNQ3" s="100"/>
      <c r="JNR3" s="100"/>
      <c r="JNS3" s="100"/>
      <c r="JNT3" s="100"/>
      <c r="JNU3" s="100"/>
      <c r="JNV3" s="100"/>
      <c r="JNW3" s="100"/>
      <c r="JNX3" s="100"/>
      <c r="JNY3" s="100"/>
      <c r="JNZ3" s="100"/>
      <c r="JOA3" s="100"/>
      <c r="JOB3" s="100"/>
      <c r="JOC3" s="100"/>
      <c r="JOD3" s="100"/>
      <c r="JOE3" s="100"/>
      <c r="JOF3" s="100"/>
      <c r="JOG3" s="100"/>
      <c r="JOH3" s="100"/>
      <c r="JOI3" s="100"/>
      <c r="JOJ3" s="100"/>
      <c r="JOK3" s="100"/>
      <c r="JOL3" s="100"/>
      <c r="JOM3" s="100"/>
      <c r="JON3" s="100"/>
      <c r="JOO3" s="100"/>
      <c r="JOP3" s="100"/>
      <c r="JOQ3" s="100"/>
      <c r="JOR3" s="100"/>
      <c r="JOS3" s="100"/>
      <c r="JOT3" s="100"/>
      <c r="JOU3" s="100"/>
      <c r="JOV3" s="100"/>
      <c r="JOW3" s="100"/>
      <c r="JOX3" s="100"/>
      <c r="JOY3" s="100"/>
      <c r="JOZ3" s="100"/>
      <c r="JPA3" s="100"/>
      <c r="JPB3" s="100"/>
      <c r="JPC3" s="100"/>
      <c r="JPD3" s="100"/>
      <c r="JPE3" s="100"/>
      <c r="JPF3" s="100"/>
      <c r="JPG3" s="100"/>
      <c r="JPH3" s="100"/>
      <c r="JPI3" s="100"/>
      <c r="JPJ3" s="100"/>
      <c r="JPK3" s="100"/>
      <c r="JPL3" s="100"/>
      <c r="JPM3" s="100"/>
      <c r="JPN3" s="100"/>
      <c r="JPO3" s="100"/>
      <c r="JPP3" s="100"/>
      <c r="JPQ3" s="100"/>
      <c r="JPR3" s="100"/>
      <c r="JPS3" s="100"/>
      <c r="JPT3" s="100"/>
      <c r="JPU3" s="100"/>
      <c r="JPV3" s="100"/>
      <c r="JPW3" s="100"/>
      <c r="JPX3" s="100"/>
      <c r="JPY3" s="100"/>
      <c r="JPZ3" s="100"/>
      <c r="JQA3" s="100"/>
      <c r="JQB3" s="100"/>
      <c r="JQC3" s="100"/>
      <c r="JQD3" s="100"/>
      <c r="JQE3" s="100"/>
      <c r="JQF3" s="100"/>
      <c r="JQG3" s="100"/>
      <c r="JQH3" s="100"/>
      <c r="JQI3" s="100"/>
      <c r="JQJ3" s="100"/>
      <c r="JQK3" s="100"/>
      <c r="JQL3" s="100"/>
      <c r="JQM3" s="100"/>
      <c r="JQN3" s="100"/>
      <c r="JQO3" s="100"/>
      <c r="JQP3" s="100"/>
      <c r="JQQ3" s="100"/>
      <c r="JQR3" s="100"/>
      <c r="JQS3" s="100"/>
      <c r="JQT3" s="100"/>
      <c r="JQU3" s="100"/>
      <c r="JQV3" s="100"/>
      <c r="JQW3" s="100"/>
      <c r="JQX3" s="100"/>
      <c r="JQY3" s="100"/>
      <c r="JQZ3" s="100"/>
      <c r="JRA3" s="100"/>
      <c r="JRB3" s="100"/>
      <c r="JRC3" s="100"/>
      <c r="JRD3" s="100"/>
      <c r="JRE3" s="100"/>
      <c r="JRF3" s="100"/>
      <c r="JRG3" s="100"/>
      <c r="JRH3" s="100"/>
      <c r="JRI3" s="100"/>
      <c r="JRJ3" s="100"/>
      <c r="JRK3" s="100"/>
      <c r="JRL3" s="100"/>
      <c r="JRM3" s="100"/>
      <c r="JRN3" s="100"/>
      <c r="JRO3" s="100"/>
      <c r="JRP3" s="100"/>
      <c r="JRQ3" s="100"/>
      <c r="JRR3" s="100"/>
      <c r="JRS3" s="100"/>
      <c r="JRT3" s="100"/>
      <c r="JRU3" s="100"/>
      <c r="JRV3" s="100"/>
      <c r="JRW3" s="100"/>
      <c r="JRX3" s="100"/>
      <c r="JRY3" s="100"/>
      <c r="JRZ3" s="100"/>
      <c r="JSA3" s="100"/>
      <c r="JSB3" s="100"/>
      <c r="JSC3" s="100"/>
      <c r="JSD3" s="100"/>
      <c r="JSE3" s="100"/>
      <c r="JSF3" s="100"/>
      <c r="JSG3" s="100"/>
      <c r="JSH3" s="100"/>
      <c r="JSI3" s="100"/>
      <c r="JSJ3" s="100"/>
      <c r="JSK3" s="100"/>
      <c r="JSL3" s="100"/>
      <c r="JSM3" s="100"/>
      <c r="JSN3" s="100"/>
      <c r="JSO3" s="100"/>
      <c r="JSP3" s="100"/>
      <c r="JSQ3" s="100"/>
      <c r="JSR3" s="100"/>
      <c r="JSS3" s="100"/>
      <c r="JST3" s="100"/>
      <c r="JSU3" s="100"/>
      <c r="JSV3" s="100"/>
      <c r="JSW3" s="100"/>
      <c r="JSX3" s="100"/>
      <c r="JSY3" s="100"/>
      <c r="JSZ3" s="100"/>
      <c r="JTA3" s="100"/>
      <c r="JTB3" s="100"/>
      <c r="JTC3" s="100"/>
      <c r="JTD3" s="100"/>
      <c r="JTE3" s="100"/>
      <c r="JTF3" s="100"/>
      <c r="JTG3" s="100"/>
      <c r="JTH3" s="100"/>
      <c r="JTI3" s="100"/>
      <c r="JTJ3" s="100"/>
      <c r="JTK3" s="100"/>
      <c r="JTL3" s="100"/>
      <c r="JTM3" s="100"/>
      <c r="JTN3" s="100"/>
      <c r="JTO3" s="100"/>
      <c r="JTP3" s="100"/>
      <c r="JTQ3" s="100"/>
      <c r="JTR3" s="100"/>
      <c r="JTS3" s="100"/>
      <c r="JTT3" s="100"/>
      <c r="JTU3" s="100"/>
      <c r="JTV3" s="100"/>
      <c r="JTW3" s="100"/>
      <c r="JTX3" s="100"/>
      <c r="JTY3" s="100"/>
      <c r="JTZ3" s="100"/>
      <c r="JUA3" s="100"/>
      <c r="JUB3" s="100"/>
      <c r="JUC3" s="100"/>
      <c r="JUD3" s="100"/>
      <c r="JUE3" s="100"/>
      <c r="JUF3" s="100"/>
      <c r="JUG3" s="100"/>
      <c r="JUH3" s="100"/>
      <c r="JUI3" s="100"/>
      <c r="JUJ3" s="100"/>
      <c r="JUK3" s="100"/>
      <c r="JUL3" s="100"/>
      <c r="JUM3" s="100"/>
      <c r="JUN3" s="100"/>
      <c r="JUO3" s="100"/>
      <c r="JUP3" s="100"/>
      <c r="JUQ3" s="100"/>
      <c r="JUR3" s="100"/>
      <c r="JUS3" s="100"/>
      <c r="JUT3" s="100"/>
      <c r="JUU3" s="100"/>
      <c r="JUV3" s="100"/>
      <c r="JUW3" s="100"/>
      <c r="JUX3" s="100"/>
      <c r="JUY3" s="100"/>
      <c r="JUZ3" s="100"/>
      <c r="JVA3" s="100"/>
      <c r="JVB3" s="100"/>
      <c r="JVC3" s="100"/>
      <c r="JVD3" s="100"/>
      <c r="JVE3" s="100"/>
      <c r="JVF3" s="100"/>
      <c r="JVG3" s="100"/>
      <c r="JVH3" s="100"/>
      <c r="JVI3" s="100"/>
      <c r="JVJ3" s="100"/>
      <c r="JVK3" s="100"/>
      <c r="JVL3" s="100"/>
      <c r="JVM3" s="100"/>
      <c r="JVN3" s="100"/>
      <c r="JVO3" s="100"/>
      <c r="JVP3" s="100"/>
      <c r="JVQ3" s="100"/>
      <c r="JVR3" s="100"/>
      <c r="JVS3" s="100"/>
      <c r="JVT3" s="100"/>
      <c r="JVU3" s="100"/>
      <c r="JVV3" s="100"/>
      <c r="JVW3" s="100"/>
      <c r="JVX3" s="100"/>
      <c r="JVY3" s="100"/>
      <c r="JVZ3" s="100"/>
      <c r="JWA3" s="100"/>
      <c r="JWB3" s="100"/>
      <c r="JWC3" s="100"/>
      <c r="JWD3" s="100"/>
      <c r="JWE3" s="100"/>
      <c r="JWF3" s="100"/>
      <c r="JWG3" s="100"/>
      <c r="JWH3" s="100"/>
      <c r="JWI3" s="100"/>
      <c r="JWJ3" s="100"/>
      <c r="JWK3" s="100"/>
      <c r="JWL3" s="100"/>
      <c r="JWM3" s="100"/>
      <c r="JWN3" s="100"/>
      <c r="JWO3" s="100"/>
      <c r="JWP3" s="100"/>
      <c r="JWQ3" s="100"/>
      <c r="JWR3" s="100"/>
      <c r="JWS3" s="100"/>
      <c r="JWT3" s="100"/>
      <c r="JWU3" s="100"/>
      <c r="JWV3" s="100"/>
      <c r="JWW3" s="100"/>
      <c r="JWX3" s="100"/>
      <c r="JWY3" s="100"/>
      <c r="JWZ3" s="100"/>
      <c r="JXA3" s="100"/>
      <c r="JXB3" s="100"/>
      <c r="JXC3" s="100"/>
      <c r="JXD3" s="100"/>
      <c r="JXE3" s="100"/>
      <c r="JXF3" s="100"/>
      <c r="JXG3" s="100"/>
      <c r="JXH3" s="100"/>
      <c r="JXI3" s="100"/>
      <c r="JXJ3" s="100"/>
      <c r="JXK3" s="100"/>
      <c r="JXL3" s="100"/>
      <c r="JXM3" s="100"/>
      <c r="JXN3" s="100"/>
      <c r="JXO3" s="100"/>
      <c r="JXP3" s="100"/>
      <c r="JXQ3" s="100"/>
      <c r="JXR3" s="100"/>
      <c r="JXS3" s="100"/>
      <c r="JXT3" s="100"/>
      <c r="JXU3" s="100"/>
      <c r="JXV3" s="100"/>
      <c r="JXW3" s="100"/>
      <c r="JXX3" s="100"/>
      <c r="JXY3" s="100"/>
      <c r="JXZ3" s="100"/>
      <c r="JYA3" s="100"/>
      <c r="JYB3" s="100"/>
      <c r="JYC3" s="100"/>
      <c r="JYD3" s="100"/>
      <c r="JYE3" s="100"/>
      <c r="JYF3" s="100"/>
      <c r="JYG3" s="100"/>
      <c r="JYH3" s="100"/>
      <c r="JYI3" s="100"/>
      <c r="JYJ3" s="100"/>
      <c r="JYK3" s="100"/>
      <c r="JYL3" s="100"/>
      <c r="JYM3" s="100"/>
      <c r="JYN3" s="100"/>
      <c r="JYO3" s="100"/>
      <c r="JYP3" s="100"/>
      <c r="JYQ3" s="100"/>
      <c r="JYR3" s="100"/>
      <c r="JYS3" s="100"/>
      <c r="JYT3" s="100"/>
      <c r="JYU3" s="100"/>
      <c r="JYV3" s="100"/>
      <c r="JYW3" s="100"/>
      <c r="JYX3" s="100"/>
      <c r="JYY3" s="100"/>
      <c r="JYZ3" s="100"/>
      <c r="JZA3" s="100"/>
      <c r="JZB3" s="100"/>
      <c r="JZC3" s="100"/>
      <c r="JZD3" s="100"/>
      <c r="JZE3" s="100"/>
      <c r="JZF3" s="100"/>
      <c r="JZG3" s="100"/>
      <c r="JZH3" s="100"/>
      <c r="JZI3" s="100"/>
      <c r="JZJ3" s="100"/>
      <c r="JZK3" s="100"/>
      <c r="JZL3" s="100"/>
      <c r="JZM3" s="100"/>
      <c r="JZN3" s="100"/>
      <c r="JZO3" s="100"/>
      <c r="JZP3" s="100"/>
      <c r="JZQ3" s="100"/>
      <c r="JZR3" s="100"/>
      <c r="JZS3" s="100"/>
      <c r="JZT3" s="100"/>
      <c r="JZU3" s="100"/>
      <c r="JZV3" s="100"/>
      <c r="JZW3" s="100"/>
      <c r="JZX3" s="100"/>
      <c r="JZY3" s="100"/>
      <c r="JZZ3" s="100"/>
      <c r="KAA3" s="100"/>
      <c r="KAB3" s="100"/>
      <c r="KAC3" s="100"/>
      <c r="KAD3" s="100"/>
      <c r="KAE3" s="100"/>
      <c r="KAF3" s="100"/>
      <c r="KAG3" s="100"/>
      <c r="KAH3" s="100"/>
      <c r="KAI3" s="100"/>
      <c r="KAJ3" s="100"/>
      <c r="KAK3" s="100"/>
      <c r="KAL3" s="100"/>
      <c r="KAM3" s="100"/>
      <c r="KAN3" s="100"/>
      <c r="KAO3" s="100"/>
      <c r="KAP3" s="100"/>
      <c r="KAQ3" s="100"/>
      <c r="KAR3" s="100"/>
      <c r="KAS3" s="100"/>
      <c r="KAT3" s="100"/>
      <c r="KAU3" s="100"/>
      <c r="KAV3" s="100"/>
      <c r="KAW3" s="100"/>
      <c r="KAX3" s="100"/>
      <c r="KAY3" s="100"/>
      <c r="KAZ3" s="100"/>
      <c r="KBA3" s="100"/>
      <c r="KBB3" s="100"/>
      <c r="KBC3" s="100"/>
      <c r="KBD3" s="100"/>
      <c r="KBE3" s="100"/>
      <c r="KBF3" s="100"/>
      <c r="KBG3" s="100"/>
      <c r="KBH3" s="100"/>
      <c r="KBI3" s="100"/>
      <c r="KBJ3" s="100"/>
      <c r="KBK3" s="100"/>
      <c r="KBL3" s="100"/>
      <c r="KBM3" s="100"/>
      <c r="KBN3" s="100"/>
      <c r="KBO3" s="100"/>
      <c r="KBP3" s="100"/>
      <c r="KBQ3" s="100"/>
      <c r="KBR3" s="100"/>
      <c r="KBS3" s="100"/>
      <c r="KBT3" s="100"/>
      <c r="KBU3" s="100"/>
      <c r="KBV3" s="100"/>
      <c r="KBW3" s="100"/>
      <c r="KBX3" s="100"/>
      <c r="KBY3" s="100"/>
      <c r="KBZ3" s="100"/>
      <c r="KCA3" s="100"/>
      <c r="KCB3" s="100"/>
      <c r="KCC3" s="100"/>
      <c r="KCD3" s="100"/>
      <c r="KCE3" s="100"/>
      <c r="KCF3" s="100"/>
      <c r="KCG3" s="100"/>
      <c r="KCH3" s="100"/>
      <c r="KCI3" s="100"/>
      <c r="KCJ3" s="100"/>
      <c r="KCK3" s="100"/>
      <c r="KCL3" s="100"/>
      <c r="KCM3" s="100"/>
      <c r="KCN3" s="100"/>
      <c r="KCO3" s="100"/>
      <c r="KCP3" s="100"/>
      <c r="KCQ3" s="100"/>
      <c r="KCR3" s="100"/>
      <c r="KCS3" s="100"/>
      <c r="KCT3" s="100"/>
      <c r="KCU3" s="100"/>
      <c r="KCV3" s="100"/>
      <c r="KCW3" s="100"/>
      <c r="KCX3" s="100"/>
      <c r="KCY3" s="100"/>
      <c r="KCZ3" s="100"/>
      <c r="KDA3" s="100"/>
      <c r="KDB3" s="100"/>
      <c r="KDC3" s="100"/>
      <c r="KDD3" s="100"/>
      <c r="KDE3" s="100"/>
      <c r="KDF3" s="100"/>
      <c r="KDG3" s="100"/>
      <c r="KDH3" s="100"/>
      <c r="KDI3" s="100"/>
      <c r="KDJ3" s="100"/>
      <c r="KDK3" s="100"/>
      <c r="KDL3" s="100"/>
      <c r="KDM3" s="100"/>
      <c r="KDN3" s="100"/>
      <c r="KDO3" s="100"/>
      <c r="KDP3" s="100"/>
      <c r="KDQ3" s="100"/>
      <c r="KDR3" s="100"/>
      <c r="KDS3" s="100"/>
      <c r="KDT3" s="100"/>
      <c r="KDU3" s="100"/>
      <c r="KDV3" s="100"/>
      <c r="KDW3" s="100"/>
      <c r="KDX3" s="100"/>
      <c r="KDY3" s="100"/>
      <c r="KDZ3" s="100"/>
      <c r="KEA3" s="100"/>
      <c r="KEB3" s="100"/>
      <c r="KEC3" s="100"/>
      <c r="KED3" s="100"/>
      <c r="KEE3" s="100"/>
      <c r="KEF3" s="100"/>
      <c r="KEG3" s="100"/>
      <c r="KEH3" s="100"/>
      <c r="KEI3" s="100"/>
      <c r="KEJ3" s="100"/>
      <c r="KEK3" s="100"/>
      <c r="KEL3" s="100"/>
      <c r="KEM3" s="100"/>
      <c r="KEN3" s="100"/>
      <c r="KEO3" s="100"/>
      <c r="KEP3" s="100"/>
      <c r="KEQ3" s="100"/>
      <c r="KER3" s="100"/>
      <c r="KES3" s="100"/>
      <c r="KET3" s="100"/>
      <c r="KEU3" s="100"/>
      <c r="KEV3" s="100"/>
      <c r="KEW3" s="100"/>
      <c r="KEX3" s="100"/>
      <c r="KEY3" s="100"/>
      <c r="KEZ3" s="100"/>
      <c r="KFA3" s="100"/>
      <c r="KFB3" s="100"/>
      <c r="KFC3" s="100"/>
      <c r="KFD3" s="100"/>
      <c r="KFE3" s="100"/>
      <c r="KFF3" s="100"/>
      <c r="KFG3" s="100"/>
      <c r="KFH3" s="100"/>
      <c r="KFI3" s="100"/>
      <c r="KFJ3" s="100"/>
      <c r="KFK3" s="100"/>
      <c r="KFL3" s="100"/>
      <c r="KFM3" s="100"/>
      <c r="KFN3" s="100"/>
      <c r="KFO3" s="100"/>
      <c r="KFP3" s="100"/>
      <c r="KFQ3" s="100"/>
      <c r="KFR3" s="100"/>
      <c r="KFS3" s="100"/>
      <c r="KFT3" s="100"/>
      <c r="KFU3" s="100"/>
      <c r="KFV3" s="100"/>
      <c r="KFW3" s="100"/>
      <c r="KFX3" s="100"/>
      <c r="KFY3" s="100"/>
      <c r="KFZ3" s="100"/>
      <c r="KGA3" s="100"/>
      <c r="KGB3" s="100"/>
      <c r="KGC3" s="100"/>
      <c r="KGD3" s="100"/>
      <c r="KGE3" s="100"/>
      <c r="KGF3" s="100"/>
      <c r="KGG3" s="100"/>
      <c r="KGH3" s="100"/>
      <c r="KGI3" s="100"/>
      <c r="KGJ3" s="100"/>
      <c r="KGK3" s="100"/>
      <c r="KGL3" s="100"/>
      <c r="KGM3" s="100"/>
      <c r="KGN3" s="100"/>
      <c r="KGO3" s="100"/>
      <c r="KGP3" s="100"/>
      <c r="KGQ3" s="100"/>
      <c r="KGR3" s="100"/>
      <c r="KGS3" s="100"/>
      <c r="KGT3" s="100"/>
      <c r="KGU3" s="100"/>
      <c r="KGV3" s="100"/>
      <c r="KGW3" s="100"/>
      <c r="KGX3" s="100"/>
      <c r="KGY3" s="100"/>
      <c r="KGZ3" s="100"/>
      <c r="KHA3" s="100"/>
      <c r="KHB3" s="100"/>
      <c r="KHC3" s="100"/>
      <c r="KHD3" s="100"/>
      <c r="KHE3" s="100"/>
      <c r="KHF3" s="100"/>
      <c r="KHG3" s="100"/>
      <c r="KHH3" s="100"/>
      <c r="KHI3" s="100"/>
      <c r="KHJ3" s="100"/>
      <c r="KHK3" s="100"/>
      <c r="KHL3" s="100"/>
      <c r="KHM3" s="100"/>
      <c r="KHN3" s="100"/>
      <c r="KHO3" s="100"/>
      <c r="KHP3" s="100"/>
      <c r="KHQ3" s="100"/>
      <c r="KHR3" s="100"/>
      <c r="KHS3" s="100"/>
      <c r="KHT3" s="100"/>
      <c r="KHU3" s="100"/>
      <c r="KHV3" s="100"/>
      <c r="KHW3" s="100"/>
      <c r="KHX3" s="100"/>
      <c r="KHY3" s="100"/>
      <c r="KHZ3" s="100"/>
      <c r="KIA3" s="100"/>
      <c r="KIB3" s="100"/>
      <c r="KIC3" s="100"/>
      <c r="KID3" s="100"/>
      <c r="KIE3" s="100"/>
      <c r="KIF3" s="100"/>
      <c r="KIG3" s="100"/>
      <c r="KIH3" s="100"/>
      <c r="KII3" s="100"/>
      <c r="KIJ3" s="100"/>
      <c r="KIK3" s="100"/>
      <c r="KIL3" s="100"/>
      <c r="KIM3" s="100"/>
      <c r="KIN3" s="100"/>
      <c r="KIO3" s="100"/>
      <c r="KIP3" s="100"/>
      <c r="KIQ3" s="100"/>
      <c r="KIR3" s="100"/>
      <c r="KIS3" s="100"/>
      <c r="KIT3" s="100"/>
      <c r="KIU3" s="100"/>
      <c r="KIV3" s="100"/>
      <c r="KIW3" s="100"/>
      <c r="KIX3" s="100"/>
      <c r="KIY3" s="100"/>
      <c r="KIZ3" s="100"/>
      <c r="KJA3" s="100"/>
      <c r="KJB3" s="100"/>
      <c r="KJC3" s="100"/>
      <c r="KJD3" s="100"/>
      <c r="KJE3" s="100"/>
      <c r="KJF3" s="100"/>
      <c r="KJG3" s="100"/>
      <c r="KJH3" s="100"/>
      <c r="KJI3" s="100"/>
      <c r="KJJ3" s="100"/>
      <c r="KJK3" s="100"/>
      <c r="KJL3" s="100"/>
      <c r="KJM3" s="100"/>
      <c r="KJN3" s="100"/>
      <c r="KJO3" s="100"/>
      <c r="KJP3" s="100"/>
      <c r="KJQ3" s="100"/>
      <c r="KJR3" s="100"/>
      <c r="KJS3" s="100"/>
      <c r="KJT3" s="100"/>
      <c r="KJU3" s="100"/>
      <c r="KJV3" s="100"/>
      <c r="KJW3" s="100"/>
      <c r="KJX3" s="100"/>
      <c r="KJY3" s="100"/>
      <c r="KJZ3" s="100"/>
      <c r="KKA3" s="100"/>
      <c r="KKB3" s="100"/>
      <c r="KKC3" s="100"/>
      <c r="KKD3" s="100"/>
      <c r="KKE3" s="100"/>
      <c r="KKF3" s="100"/>
      <c r="KKG3" s="100"/>
      <c r="KKH3" s="100"/>
      <c r="KKI3" s="100"/>
      <c r="KKJ3" s="100"/>
      <c r="KKK3" s="100"/>
      <c r="KKL3" s="100"/>
      <c r="KKM3" s="100"/>
      <c r="KKN3" s="100"/>
      <c r="KKO3" s="100"/>
      <c r="KKP3" s="100"/>
      <c r="KKQ3" s="100"/>
      <c r="KKR3" s="100"/>
      <c r="KKS3" s="100"/>
      <c r="KKT3" s="100"/>
      <c r="KKU3" s="100"/>
      <c r="KKV3" s="100"/>
      <c r="KKW3" s="100"/>
      <c r="KKX3" s="100"/>
      <c r="KKY3" s="100"/>
      <c r="KKZ3" s="100"/>
      <c r="KLA3" s="100"/>
      <c r="KLB3" s="100"/>
      <c r="KLC3" s="100"/>
      <c r="KLD3" s="100"/>
      <c r="KLE3" s="100"/>
      <c r="KLF3" s="100"/>
      <c r="KLG3" s="100"/>
      <c r="KLH3" s="100"/>
      <c r="KLI3" s="100"/>
      <c r="KLJ3" s="100"/>
      <c r="KLK3" s="100"/>
      <c r="KLL3" s="100"/>
      <c r="KLM3" s="100"/>
      <c r="KLN3" s="100"/>
      <c r="KLO3" s="100"/>
      <c r="KLP3" s="100"/>
      <c r="KLQ3" s="100"/>
      <c r="KLR3" s="100"/>
      <c r="KLS3" s="100"/>
      <c r="KLT3" s="100"/>
      <c r="KLU3" s="100"/>
      <c r="KLV3" s="100"/>
      <c r="KLW3" s="100"/>
      <c r="KLX3" s="100"/>
      <c r="KLY3" s="100"/>
      <c r="KLZ3" s="100"/>
      <c r="KMA3" s="100"/>
      <c r="KMB3" s="100"/>
      <c r="KMC3" s="100"/>
      <c r="KMD3" s="100"/>
      <c r="KME3" s="100"/>
      <c r="KMF3" s="100"/>
      <c r="KMG3" s="100"/>
      <c r="KMH3" s="100"/>
      <c r="KMI3" s="100"/>
      <c r="KMJ3" s="100"/>
      <c r="KMK3" s="100"/>
      <c r="KML3" s="100"/>
      <c r="KMM3" s="100"/>
      <c r="KMN3" s="100"/>
      <c r="KMO3" s="100"/>
      <c r="KMP3" s="100"/>
      <c r="KMQ3" s="100"/>
      <c r="KMR3" s="100"/>
      <c r="KMS3" s="100"/>
      <c r="KMT3" s="100"/>
      <c r="KMU3" s="100"/>
      <c r="KMV3" s="100"/>
      <c r="KMW3" s="100"/>
      <c r="KMX3" s="100"/>
      <c r="KMY3" s="100"/>
      <c r="KMZ3" s="100"/>
      <c r="KNA3" s="100"/>
      <c r="KNB3" s="100"/>
      <c r="KNC3" s="100"/>
      <c r="KND3" s="100"/>
      <c r="KNE3" s="100"/>
      <c r="KNF3" s="100"/>
      <c r="KNG3" s="100"/>
      <c r="KNH3" s="100"/>
      <c r="KNI3" s="100"/>
      <c r="KNJ3" s="100"/>
      <c r="KNK3" s="100"/>
      <c r="KNL3" s="100"/>
      <c r="KNM3" s="100"/>
      <c r="KNN3" s="100"/>
      <c r="KNO3" s="100"/>
      <c r="KNP3" s="100"/>
      <c r="KNQ3" s="100"/>
      <c r="KNR3" s="100"/>
      <c r="KNS3" s="100"/>
      <c r="KNT3" s="100"/>
      <c r="KNU3" s="100"/>
      <c r="KNV3" s="100"/>
      <c r="KNW3" s="100"/>
      <c r="KNX3" s="100"/>
      <c r="KNY3" s="100"/>
      <c r="KNZ3" s="100"/>
      <c r="KOA3" s="100"/>
      <c r="KOB3" s="100"/>
      <c r="KOC3" s="100"/>
      <c r="KOD3" s="100"/>
      <c r="KOE3" s="100"/>
      <c r="KOF3" s="100"/>
      <c r="KOG3" s="100"/>
      <c r="KOH3" s="100"/>
      <c r="KOI3" s="100"/>
      <c r="KOJ3" s="100"/>
      <c r="KOK3" s="100"/>
      <c r="KOL3" s="100"/>
      <c r="KOM3" s="100"/>
      <c r="KON3" s="100"/>
      <c r="KOO3" s="100"/>
      <c r="KOP3" s="100"/>
      <c r="KOQ3" s="100"/>
      <c r="KOR3" s="100"/>
      <c r="KOS3" s="100"/>
      <c r="KOT3" s="100"/>
      <c r="KOU3" s="100"/>
      <c r="KOV3" s="100"/>
      <c r="KOW3" s="100"/>
      <c r="KOX3" s="100"/>
      <c r="KOY3" s="100"/>
      <c r="KOZ3" s="100"/>
      <c r="KPA3" s="100"/>
      <c r="KPB3" s="100"/>
      <c r="KPC3" s="100"/>
      <c r="KPD3" s="100"/>
      <c r="KPE3" s="100"/>
      <c r="KPF3" s="100"/>
      <c r="KPG3" s="100"/>
      <c r="KPH3" s="100"/>
      <c r="KPI3" s="100"/>
      <c r="KPJ3" s="100"/>
      <c r="KPK3" s="100"/>
      <c r="KPL3" s="100"/>
      <c r="KPM3" s="100"/>
      <c r="KPN3" s="100"/>
      <c r="KPO3" s="100"/>
      <c r="KPP3" s="100"/>
      <c r="KPQ3" s="100"/>
      <c r="KPR3" s="100"/>
      <c r="KPS3" s="100"/>
      <c r="KPT3" s="100"/>
      <c r="KPU3" s="100"/>
      <c r="KPV3" s="100"/>
      <c r="KPW3" s="100"/>
      <c r="KPX3" s="100"/>
      <c r="KPY3" s="100"/>
      <c r="KPZ3" s="100"/>
      <c r="KQA3" s="100"/>
      <c r="KQB3" s="100"/>
      <c r="KQC3" s="100"/>
      <c r="KQD3" s="100"/>
      <c r="KQE3" s="100"/>
      <c r="KQF3" s="100"/>
      <c r="KQG3" s="100"/>
      <c r="KQH3" s="100"/>
      <c r="KQI3" s="100"/>
      <c r="KQJ3" s="100"/>
      <c r="KQK3" s="100"/>
      <c r="KQL3" s="100"/>
      <c r="KQM3" s="100"/>
      <c r="KQN3" s="100"/>
      <c r="KQO3" s="100"/>
      <c r="KQP3" s="100"/>
      <c r="KQQ3" s="100"/>
      <c r="KQR3" s="100"/>
      <c r="KQS3" s="100"/>
      <c r="KQT3" s="100"/>
      <c r="KQU3" s="100"/>
      <c r="KQV3" s="100"/>
      <c r="KQW3" s="100"/>
      <c r="KQX3" s="100"/>
      <c r="KQY3" s="100"/>
      <c r="KQZ3" s="100"/>
      <c r="KRA3" s="100"/>
      <c r="KRB3" s="100"/>
      <c r="KRC3" s="100"/>
      <c r="KRD3" s="100"/>
      <c r="KRE3" s="100"/>
      <c r="KRF3" s="100"/>
      <c r="KRG3" s="100"/>
      <c r="KRH3" s="100"/>
      <c r="KRI3" s="100"/>
      <c r="KRJ3" s="100"/>
      <c r="KRK3" s="100"/>
      <c r="KRL3" s="100"/>
      <c r="KRM3" s="100"/>
      <c r="KRN3" s="100"/>
      <c r="KRO3" s="100"/>
      <c r="KRP3" s="100"/>
      <c r="KRQ3" s="100"/>
      <c r="KRR3" s="100"/>
      <c r="KRS3" s="100"/>
      <c r="KRT3" s="100"/>
      <c r="KRU3" s="100"/>
      <c r="KRV3" s="100"/>
      <c r="KRW3" s="100"/>
      <c r="KRX3" s="100"/>
      <c r="KRY3" s="100"/>
      <c r="KRZ3" s="100"/>
      <c r="KSA3" s="100"/>
      <c r="KSB3" s="100"/>
      <c r="KSC3" s="100"/>
      <c r="KSD3" s="100"/>
      <c r="KSE3" s="100"/>
      <c r="KSF3" s="100"/>
      <c r="KSG3" s="100"/>
      <c r="KSH3" s="100"/>
      <c r="KSI3" s="100"/>
      <c r="KSJ3" s="100"/>
      <c r="KSK3" s="100"/>
      <c r="KSL3" s="100"/>
      <c r="KSM3" s="100"/>
      <c r="KSN3" s="100"/>
      <c r="KSO3" s="100"/>
      <c r="KSP3" s="100"/>
      <c r="KSQ3" s="100"/>
      <c r="KSR3" s="100"/>
      <c r="KSS3" s="100"/>
      <c r="KST3" s="100"/>
      <c r="KSU3" s="100"/>
      <c r="KSV3" s="100"/>
      <c r="KSW3" s="100"/>
      <c r="KSX3" s="100"/>
      <c r="KSY3" s="100"/>
      <c r="KSZ3" s="100"/>
      <c r="KTA3" s="100"/>
      <c r="KTB3" s="100"/>
      <c r="KTC3" s="100"/>
      <c r="KTD3" s="100"/>
      <c r="KTE3" s="100"/>
      <c r="KTF3" s="100"/>
      <c r="KTG3" s="100"/>
      <c r="KTH3" s="100"/>
      <c r="KTI3" s="100"/>
      <c r="KTJ3" s="100"/>
      <c r="KTK3" s="100"/>
      <c r="KTL3" s="100"/>
      <c r="KTM3" s="100"/>
      <c r="KTN3" s="100"/>
      <c r="KTO3" s="100"/>
      <c r="KTP3" s="100"/>
      <c r="KTQ3" s="100"/>
      <c r="KTR3" s="100"/>
      <c r="KTS3" s="100"/>
      <c r="KTT3" s="100"/>
      <c r="KTU3" s="100"/>
      <c r="KTV3" s="100"/>
      <c r="KTW3" s="100"/>
      <c r="KTX3" s="100"/>
      <c r="KTY3" s="100"/>
      <c r="KTZ3" s="100"/>
      <c r="KUA3" s="100"/>
      <c r="KUB3" s="100"/>
      <c r="KUC3" s="100"/>
      <c r="KUD3" s="100"/>
      <c r="KUE3" s="100"/>
      <c r="KUF3" s="100"/>
      <c r="KUG3" s="100"/>
      <c r="KUH3" s="100"/>
      <c r="KUI3" s="100"/>
      <c r="KUJ3" s="100"/>
      <c r="KUK3" s="100"/>
      <c r="KUL3" s="100"/>
      <c r="KUM3" s="100"/>
      <c r="KUN3" s="100"/>
      <c r="KUO3" s="100"/>
      <c r="KUP3" s="100"/>
      <c r="KUQ3" s="100"/>
      <c r="KUR3" s="100"/>
      <c r="KUS3" s="100"/>
      <c r="KUT3" s="100"/>
      <c r="KUU3" s="100"/>
      <c r="KUV3" s="100"/>
      <c r="KUW3" s="100"/>
      <c r="KUX3" s="100"/>
      <c r="KUY3" s="100"/>
      <c r="KUZ3" s="100"/>
      <c r="KVA3" s="100"/>
      <c r="KVB3" s="100"/>
      <c r="KVC3" s="100"/>
      <c r="KVD3" s="100"/>
      <c r="KVE3" s="100"/>
      <c r="KVF3" s="100"/>
      <c r="KVG3" s="100"/>
      <c r="KVH3" s="100"/>
      <c r="KVI3" s="100"/>
      <c r="KVJ3" s="100"/>
      <c r="KVK3" s="100"/>
      <c r="KVL3" s="100"/>
      <c r="KVM3" s="100"/>
      <c r="KVN3" s="100"/>
      <c r="KVO3" s="100"/>
      <c r="KVP3" s="100"/>
      <c r="KVQ3" s="100"/>
      <c r="KVR3" s="100"/>
      <c r="KVS3" s="100"/>
      <c r="KVT3" s="100"/>
      <c r="KVU3" s="100"/>
      <c r="KVV3" s="100"/>
      <c r="KVW3" s="100"/>
      <c r="KVX3" s="100"/>
      <c r="KVY3" s="100"/>
      <c r="KVZ3" s="100"/>
      <c r="KWA3" s="100"/>
      <c r="KWB3" s="100"/>
      <c r="KWC3" s="100"/>
      <c r="KWD3" s="100"/>
      <c r="KWE3" s="100"/>
      <c r="KWF3" s="100"/>
      <c r="KWG3" s="100"/>
      <c r="KWH3" s="100"/>
      <c r="KWI3" s="100"/>
      <c r="KWJ3" s="100"/>
      <c r="KWK3" s="100"/>
      <c r="KWL3" s="100"/>
      <c r="KWM3" s="100"/>
      <c r="KWN3" s="100"/>
      <c r="KWO3" s="100"/>
      <c r="KWP3" s="100"/>
      <c r="KWQ3" s="100"/>
      <c r="KWR3" s="100"/>
      <c r="KWS3" s="100"/>
      <c r="KWT3" s="100"/>
      <c r="KWU3" s="100"/>
      <c r="KWV3" s="100"/>
      <c r="KWW3" s="100"/>
      <c r="KWX3" s="100"/>
      <c r="KWY3" s="100"/>
      <c r="KWZ3" s="100"/>
      <c r="KXA3" s="100"/>
      <c r="KXB3" s="100"/>
      <c r="KXC3" s="100"/>
      <c r="KXD3" s="100"/>
      <c r="KXE3" s="100"/>
      <c r="KXF3" s="100"/>
      <c r="KXG3" s="100"/>
      <c r="KXH3" s="100"/>
      <c r="KXI3" s="100"/>
      <c r="KXJ3" s="100"/>
      <c r="KXK3" s="100"/>
      <c r="KXL3" s="100"/>
      <c r="KXM3" s="100"/>
      <c r="KXN3" s="100"/>
      <c r="KXO3" s="100"/>
      <c r="KXP3" s="100"/>
      <c r="KXQ3" s="100"/>
      <c r="KXR3" s="100"/>
      <c r="KXS3" s="100"/>
      <c r="KXT3" s="100"/>
      <c r="KXU3" s="100"/>
      <c r="KXV3" s="100"/>
      <c r="KXW3" s="100"/>
      <c r="KXX3" s="100"/>
      <c r="KXY3" s="100"/>
      <c r="KXZ3" s="100"/>
      <c r="KYA3" s="100"/>
      <c r="KYB3" s="100"/>
      <c r="KYC3" s="100"/>
      <c r="KYD3" s="100"/>
      <c r="KYE3" s="100"/>
      <c r="KYF3" s="100"/>
      <c r="KYG3" s="100"/>
      <c r="KYH3" s="100"/>
      <c r="KYI3" s="100"/>
      <c r="KYJ3" s="100"/>
      <c r="KYK3" s="100"/>
      <c r="KYL3" s="100"/>
      <c r="KYM3" s="100"/>
      <c r="KYN3" s="100"/>
      <c r="KYO3" s="100"/>
      <c r="KYP3" s="100"/>
      <c r="KYQ3" s="100"/>
      <c r="KYR3" s="100"/>
      <c r="KYS3" s="100"/>
      <c r="KYT3" s="100"/>
      <c r="KYU3" s="100"/>
      <c r="KYV3" s="100"/>
      <c r="KYW3" s="100"/>
      <c r="KYX3" s="100"/>
      <c r="KYY3" s="100"/>
      <c r="KYZ3" s="100"/>
      <c r="KZA3" s="100"/>
      <c r="KZB3" s="100"/>
      <c r="KZC3" s="100"/>
      <c r="KZD3" s="100"/>
      <c r="KZE3" s="100"/>
      <c r="KZF3" s="100"/>
      <c r="KZG3" s="100"/>
      <c r="KZH3" s="100"/>
      <c r="KZI3" s="100"/>
      <c r="KZJ3" s="100"/>
      <c r="KZK3" s="100"/>
      <c r="KZL3" s="100"/>
      <c r="KZM3" s="100"/>
      <c r="KZN3" s="100"/>
      <c r="KZO3" s="100"/>
      <c r="KZP3" s="100"/>
      <c r="KZQ3" s="100"/>
      <c r="KZR3" s="100"/>
      <c r="KZS3" s="100"/>
      <c r="KZT3" s="100"/>
      <c r="KZU3" s="100"/>
      <c r="KZV3" s="100"/>
      <c r="KZW3" s="100"/>
      <c r="KZX3" s="100"/>
      <c r="KZY3" s="100"/>
      <c r="KZZ3" s="100"/>
      <c r="LAA3" s="100"/>
      <c r="LAB3" s="100"/>
      <c r="LAC3" s="100"/>
      <c r="LAD3" s="100"/>
      <c r="LAE3" s="100"/>
      <c r="LAF3" s="100"/>
      <c r="LAG3" s="100"/>
      <c r="LAH3" s="100"/>
      <c r="LAI3" s="100"/>
      <c r="LAJ3" s="100"/>
      <c r="LAK3" s="100"/>
      <c r="LAL3" s="100"/>
      <c r="LAM3" s="100"/>
      <c r="LAN3" s="100"/>
      <c r="LAO3" s="100"/>
      <c r="LAP3" s="100"/>
      <c r="LAQ3" s="100"/>
      <c r="LAR3" s="100"/>
      <c r="LAS3" s="100"/>
      <c r="LAT3" s="100"/>
      <c r="LAU3" s="100"/>
      <c r="LAV3" s="100"/>
      <c r="LAW3" s="100"/>
      <c r="LAX3" s="100"/>
      <c r="LAY3" s="100"/>
      <c r="LAZ3" s="100"/>
      <c r="LBA3" s="100"/>
      <c r="LBB3" s="100"/>
      <c r="LBC3" s="100"/>
      <c r="LBD3" s="100"/>
      <c r="LBE3" s="100"/>
      <c r="LBF3" s="100"/>
      <c r="LBG3" s="100"/>
      <c r="LBH3" s="100"/>
      <c r="LBI3" s="100"/>
      <c r="LBJ3" s="100"/>
      <c r="LBK3" s="100"/>
      <c r="LBL3" s="100"/>
      <c r="LBM3" s="100"/>
      <c r="LBN3" s="100"/>
      <c r="LBO3" s="100"/>
      <c r="LBP3" s="100"/>
      <c r="LBQ3" s="100"/>
      <c r="LBR3" s="100"/>
      <c r="LBS3" s="100"/>
      <c r="LBT3" s="100"/>
      <c r="LBU3" s="100"/>
      <c r="LBV3" s="100"/>
      <c r="LBW3" s="100"/>
      <c r="LBX3" s="100"/>
      <c r="LBY3" s="100"/>
      <c r="LBZ3" s="100"/>
      <c r="LCA3" s="100"/>
      <c r="LCB3" s="100"/>
      <c r="LCC3" s="100"/>
      <c r="LCD3" s="100"/>
      <c r="LCE3" s="100"/>
      <c r="LCF3" s="100"/>
      <c r="LCG3" s="100"/>
      <c r="LCH3" s="100"/>
      <c r="LCI3" s="100"/>
      <c r="LCJ3" s="100"/>
      <c r="LCK3" s="100"/>
      <c r="LCL3" s="100"/>
      <c r="LCM3" s="100"/>
      <c r="LCN3" s="100"/>
      <c r="LCO3" s="100"/>
      <c r="LCP3" s="100"/>
      <c r="LCQ3" s="100"/>
      <c r="LCR3" s="100"/>
      <c r="LCS3" s="100"/>
      <c r="LCT3" s="100"/>
      <c r="LCU3" s="100"/>
      <c r="LCV3" s="100"/>
      <c r="LCW3" s="100"/>
      <c r="LCX3" s="100"/>
      <c r="LCY3" s="100"/>
      <c r="LCZ3" s="100"/>
      <c r="LDA3" s="100"/>
      <c r="LDB3" s="100"/>
      <c r="LDC3" s="100"/>
      <c r="LDD3" s="100"/>
      <c r="LDE3" s="100"/>
      <c r="LDF3" s="100"/>
      <c r="LDG3" s="100"/>
      <c r="LDH3" s="100"/>
      <c r="LDI3" s="100"/>
      <c r="LDJ3" s="100"/>
      <c r="LDK3" s="100"/>
      <c r="LDL3" s="100"/>
      <c r="LDM3" s="100"/>
      <c r="LDN3" s="100"/>
      <c r="LDO3" s="100"/>
      <c r="LDP3" s="100"/>
      <c r="LDQ3" s="100"/>
      <c r="LDR3" s="100"/>
      <c r="LDS3" s="100"/>
      <c r="LDT3" s="100"/>
      <c r="LDU3" s="100"/>
      <c r="LDV3" s="100"/>
      <c r="LDW3" s="100"/>
      <c r="LDX3" s="100"/>
      <c r="LDY3" s="100"/>
      <c r="LDZ3" s="100"/>
      <c r="LEA3" s="100"/>
      <c r="LEB3" s="100"/>
      <c r="LEC3" s="100"/>
      <c r="LED3" s="100"/>
      <c r="LEE3" s="100"/>
      <c r="LEF3" s="100"/>
      <c r="LEG3" s="100"/>
      <c r="LEH3" s="100"/>
      <c r="LEI3" s="100"/>
      <c r="LEJ3" s="100"/>
      <c r="LEK3" s="100"/>
      <c r="LEL3" s="100"/>
      <c r="LEM3" s="100"/>
      <c r="LEN3" s="100"/>
      <c r="LEO3" s="100"/>
      <c r="LEP3" s="100"/>
      <c r="LEQ3" s="100"/>
      <c r="LER3" s="100"/>
      <c r="LES3" s="100"/>
      <c r="LET3" s="100"/>
      <c r="LEU3" s="100"/>
      <c r="LEV3" s="100"/>
      <c r="LEW3" s="100"/>
      <c r="LEX3" s="100"/>
      <c r="LEY3" s="100"/>
      <c r="LEZ3" s="100"/>
      <c r="LFA3" s="100"/>
      <c r="LFB3" s="100"/>
      <c r="LFC3" s="100"/>
      <c r="LFD3" s="100"/>
      <c r="LFE3" s="100"/>
      <c r="LFF3" s="100"/>
      <c r="LFG3" s="100"/>
      <c r="LFH3" s="100"/>
      <c r="LFI3" s="100"/>
      <c r="LFJ3" s="100"/>
      <c r="LFK3" s="100"/>
      <c r="LFL3" s="100"/>
      <c r="LFM3" s="100"/>
      <c r="LFN3" s="100"/>
      <c r="LFO3" s="100"/>
      <c r="LFP3" s="100"/>
      <c r="LFQ3" s="100"/>
      <c r="LFR3" s="100"/>
      <c r="LFS3" s="100"/>
      <c r="LFT3" s="100"/>
      <c r="LFU3" s="100"/>
      <c r="LFV3" s="100"/>
      <c r="LFW3" s="100"/>
      <c r="LFX3" s="100"/>
      <c r="LFY3" s="100"/>
      <c r="LFZ3" s="100"/>
      <c r="LGA3" s="100"/>
      <c r="LGB3" s="100"/>
      <c r="LGC3" s="100"/>
      <c r="LGD3" s="100"/>
      <c r="LGE3" s="100"/>
      <c r="LGF3" s="100"/>
      <c r="LGG3" s="100"/>
      <c r="LGH3" s="100"/>
      <c r="LGI3" s="100"/>
      <c r="LGJ3" s="100"/>
      <c r="LGK3" s="100"/>
      <c r="LGL3" s="100"/>
      <c r="LGM3" s="100"/>
      <c r="LGN3" s="100"/>
      <c r="LGO3" s="100"/>
      <c r="LGP3" s="100"/>
      <c r="LGQ3" s="100"/>
      <c r="LGR3" s="100"/>
      <c r="LGS3" s="100"/>
      <c r="LGT3" s="100"/>
      <c r="LGU3" s="100"/>
      <c r="LGV3" s="100"/>
      <c r="LGW3" s="100"/>
      <c r="LGX3" s="100"/>
      <c r="LGY3" s="100"/>
      <c r="LGZ3" s="100"/>
      <c r="LHA3" s="100"/>
      <c r="LHB3" s="100"/>
      <c r="LHC3" s="100"/>
      <c r="LHD3" s="100"/>
      <c r="LHE3" s="100"/>
      <c r="LHF3" s="100"/>
      <c r="LHG3" s="100"/>
      <c r="LHH3" s="100"/>
      <c r="LHI3" s="100"/>
      <c r="LHJ3" s="100"/>
      <c r="LHK3" s="100"/>
      <c r="LHL3" s="100"/>
      <c r="LHM3" s="100"/>
      <c r="LHN3" s="100"/>
      <c r="LHO3" s="100"/>
      <c r="LHP3" s="100"/>
      <c r="LHQ3" s="100"/>
      <c r="LHR3" s="100"/>
      <c r="LHS3" s="100"/>
      <c r="LHT3" s="100"/>
      <c r="LHU3" s="100"/>
      <c r="LHV3" s="100"/>
      <c r="LHW3" s="100"/>
      <c r="LHX3" s="100"/>
      <c r="LHY3" s="100"/>
      <c r="LHZ3" s="100"/>
      <c r="LIA3" s="100"/>
      <c r="LIB3" s="100"/>
      <c r="LIC3" s="100"/>
      <c r="LID3" s="100"/>
      <c r="LIE3" s="100"/>
      <c r="LIF3" s="100"/>
      <c r="LIG3" s="100"/>
      <c r="LIH3" s="100"/>
      <c r="LII3" s="100"/>
      <c r="LIJ3" s="100"/>
      <c r="LIK3" s="100"/>
      <c r="LIL3" s="100"/>
      <c r="LIM3" s="100"/>
      <c r="LIN3" s="100"/>
      <c r="LIO3" s="100"/>
      <c r="LIP3" s="100"/>
      <c r="LIQ3" s="100"/>
      <c r="LIR3" s="100"/>
      <c r="LIS3" s="100"/>
      <c r="LIT3" s="100"/>
      <c r="LIU3" s="100"/>
      <c r="LIV3" s="100"/>
      <c r="LIW3" s="100"/>
      <c r="LIX3" s="100"/>
      <c r="LIY3" s="100"/>
      <c r="LIZ3" s="100"/>
      <c r="LJA3" s="100"/>
      <c r="LJB3" s="100"/>
      <c r="LJC3" s="100"/>
      <c r="LJD3" s="100"/>
      <c r="LJE3" s="100"/>
      <c r="LJF3" s="100"/>
      <c r="LJG3" s="100"/>
      <c r="LJH3" s="100"/>
      <c r="LJI3" s="100"/>
      <c r="LJJ3" s="100"/>
      <c r="LJK3" s="100"/>
      <c r="LJL3" s="100"/>
      <c r="LJM3" s="100"/>
      <c r="LJN3" s="100"/>
      <c r="LJO3" s="100"/>
      <c r="LJP3" s="100"/>
      <c r="LJQ3" s="100"/>
      <c r="LJR3" s="100"/>
      <c r="LJS3" s="100"/>
      <c r="LJT3" s="100"/>
      <c r="LJU3" s="100"/>
      <c r="LJV3" s="100"/>
      <c r="LJW3" s="100"/>
      <c r="LJX3" s="100"/>
      <c r="LJY3" s="100"/>
      <c r="LJZ3" s="100"/>
      <c r="LKA3" s="100"/>
      <c r="LKB3" s="100"/>
      <c r="LKC3" s="100"/>
      <c r="LKD3" s="100"/>
      <c r="LKE3" s="100"/>
      <c r="LKF3" s="100"/>
      <c r="LKG3" s="100"/>
      <c r="LKH3" s="100"/>
      <c r="LKI3" s="100"/>
      <c r="LKJ3" s="100"/>
      <c r="LKK3" s="100"/>
      <c r="LKL3" s="100"/>
      <c r="LKM3" s="100"/>
      <c r="LKN3" s="100"/>
      <c r="LKO3" s="100"/>
      <c r="LKP3" s="100"/>
      <c r="LKQ3" s="100"/>
      <c r="LKR3" s="100"/>
      <c r="LKS3" s="100"/>
      <c r="LKT3" s="100"/>
      <c r="LKU3" s="100"/>
      <c r="LKV3" s="100"/>
      <c r="LKW3" s="100"/>
      <c r="LKX3" s="100"/>
      <c r="LKY3" s="100"/>
      <c r="LKZ3" s="100"/>
      <c r="LLA3" s="100"/>
      <c r="LLB3" s="100"/>
      <c r="LLC3" s="100"/>
      <c r="LLD3" s="100"/>
      <c r="LLE3" s="100"/>
      <c r="LLF3" s="100"/>
      <c r="LLG3" s="100"/>
      <c r="LLH3" s="100"/>
      <c r="LLI3" s="100"/>
      <c r="LLJ3" s="100"/>
      <c r="LLK3" s="100"/>
      <c r="LLL3" s="100"/>
      <c r="LLM3" s="100"/>
      <c r="LLN3" s="100"/>
      <c r="LLO3" s="100"/>
      <c r="LLP3" s="100"/>
      <c r="LLQ3" s="100"/>
      <c r="LLR3" s="100"/>
      <c r="LLS3" s="100"/>
      <c r="LLT3" s="100"/>
      <c r="LLU3" s="100"/>
      <c r="LLV3" s="100"/>
      <c r="LLW3" s="100"/>
      <c r="LLX3" s="100"/>
      <c r="LLY3" s="100"/>
      <c r="LLZ3" s="100"/>
      <c r="LMA3" s="100"/>
      <c r="LMB3" s="100"/>
      <c r="LMC3" s="100"/>
      <c r="LMD3" s="100"/>
      <c r="LME3" s="100"/>
      <c r="LMF3" s="100"/>
      <c r="LMG3" s="100"/>
      <c r="LMH3" s="100"/>
      <c r="LMI3" s="100"/>
      <c r="LMJ3" s="100"/>
      <c r="LMK3" s="100"/>
      <c r="LML3" s="100"/>
      <c r="LMM3" s="100"/>
      <c r="LMN3" s="100"/>
      <c r="LMO3" s="100"/>
      <c r="LMP3" s="100"/>
      <c r="LMQ3" s="100"/>
      <c r="LMR3" s="100"/>
      <c r="LMS3" s="100"/>
      <c r="LMT3" s="100"/>
      <c r="LMU3" s="100"/>
      <c r="LMV3" s="100"/>
      <c r="LMW3" s="100"/>
      <c r="LMX3" s="100"/>
      <c r="LMY3" s="100"/>
      <c r="LMZ3" s="100"/>
      <c r="LNA3" s="100"/>
      <c r="LNB3" s="100"/>
      <c r="LNC3" s="100"/>
      <c r="LND3" s="100"/>
      <c r="LNE3" s="100"/>
      <c r="LNF3" s="100"/>
      <c r="LNG3" s="100"/>
      <c r="LNH3" s="100"/>
      <c r="LNI3" s="100"/>
      <c r="LNJ3" s="100"/>
      <c r="LNK3" s="100"/>
      <c r="LNL3" s="100"/>
      <c r="LNM3" s="100"/>
      <c r="LNN3" s="100"/>
      <c r="LNO3" s="100"/>
      <c r="LNP3" s="100"/>
      <c r="LNQ3" s="100"/>
      <c r="LNR3" s="100"/>
      <c r="LNS3" s="100"/>
      <c r="LNT3" s="100"/>
      <c r="LNU3" s="100"/>
      <c r="LNV3" s="100"/>
      <c r="LNW3" s="100"/>
      <c r="LNX3" s="100"/>
      <c r="LNY3" s="100"/>
      <c r="LNZ3" s="100"/>
      <c r="LOA3" s="100"/>
      <c r="LOB3" s="100"/>
      <c r="LOC3" s="100"/>
      <c r="LOD3" s="100"/>
      <c r="LOE3" s="100"/>
      <c r="LOF3" s="100"/>
      <c r="LOG3" s="100"/>
      <c r="LOH3" s="100"/>
      <c r="LOI3" s="100"/>
      <c r="LOJ3" s="100"/>
      <c r="LOK3" s="100"/>
      <c r="LOL3" s="100"/>
      <c r="LOM3" s="100"/>
      <c r="LON3" s="100"/>
      <c r="LOO3" s="100"/>
      <c r="LOP3" s="100"/>
      <c r="LOQ3" s="100"/>
      <c r="LOR3" s="100"/>
      <c r="LOS3" s="100"/>
      <c r="LOT3" s="100"/>
      <c r="LOU3" s="100"/>
      <c r="LOV3" s="100"/>
      <c r="LOW3" s="100"/>
      <c r="LOX3" s="100"/>
      <c r="LOY3" s="100"/>
      <c r="LOZ3" s="100"/>
      <c r="LPA3" s="100"/>
      <c r="LPB3" s="100"/>
      <c r="LPC3" s="100"/>
      <c r="LPD3" s="100"/>
      <c r="LPE3" s="100"/>
      <c r="LPF3" s="100"/>
      <c r="LPG3" s="100"/>
      <c r="LPH3" s="100"/>
      <c r="LPI3" s="100"/>
      <c r="LPJ3" s="100"/>
      <c r="LPK3" s="100"/>
      <c r="LPL3" s="100"/>
      <c r="LPM3" s="100"/>
      <c r="LPN3" s="100"/>
      <c r="LPO3" s="100"/>
      <c r="LPP3" s="100"/>
      <c r="LPQ3" s="100"/>
      <c r="LPR3" s="100"/>
      <c r="LPS3" s="100"/>
      <c r="LPT3" s="100"/>
      <c r="LPU3" s="100"/>
      <c r="LPV3" s="100"/>
      <c r="LPW3" s="100"/>
      <c r="LPX3" s="100"/>
      <c r="LPY3" s="100"/>
      <c r="LPZ3" s="100"/>
      <c r="LQA3" s="100"/>
      <c r="LQB3" s="100"/>
      <c r="LQC3" s="100"/>
      <c r="LQD3" s="100"/>
      <c r="LQE3" s="100"/>
      <c r="LQF3" s="100"/>
      <c r="LQG3" s="100"/>
      <c r="LQH3" s="100"/>
      <c r="LQI3" s="100"/>
      <c r="LQJ3" s="100"/>
      <c r="LQK3" s="100"/>
      <c r="LQL3" s="100"/>
      <c r="LQM3" s="100"/>
      <c r="LQN3" s="100"/>
      <c r="LQO3" s="100"/>
      <c r="LQP3" s="100"/>
      <c r="LQQ3" s="100"/>
      <c r="LQR3" s="100"/>
      <c r="LQS3" s="100"/>
      <c r="LQT3" s="100"/>
      <c r="LQU3" s="100"/>
      <c r="LQV3" s="100"/>
      <c r="LQW3" s="100"/>
      <c r="LQX3" s="100"/>
      <c r="LQY3" s="100"/>
      <c r="LQZ3" s="100"/>
      <c r="LRA3" s="100"/>
      <c r="LRB3" s="100"/>
      <c r="LRC3" s="100"/>
      <c r="LRD3" s="100"/>
      <c r="LRE3" s="100"/>
      <c r="LRF3" s="100"/>
      <c r="LRG3" s="100"/>
      <c r="LRH3" s="100"/>
      <c r="LRI3" s="100"/>
      <c r="LRJ3" s="100"/>
      <c r="LRK3" s="100"/>
      <c r="LRL3" s="100"/>
      <c r="LRM3" s="100"/>
      <c r="LRN3" s="100"/>
      <c r="LRO3" s="100"/>
      <c r="LRP3" s="100"/>
      <c r="LRQ3" s="100"/>
      <c r="LRR3" s="100"/>
      <c r="LRS3" s="100"/>
      <c r="LRT3" s="100"/>
      <c r="LRU3" s="100"/>
      <c r="LRV3" s="100"/>
      <c r="LRW3" s="100"/>
      <c r="LRX3" s="100"/>
      <c r="LRY3" s="100"/>
      <c r="LRZ3" s="100"/>
      <c r="LSA3" s="100"/>
      <c r="LSB3" s="100"/>
      <c r="LSC3" s="100"/>
      <c r="LSD3" s="100"/>
      <c r="LSE3" s="100"/>
      <c r="LSF3" s="100"/>
      <c r="LSG3" s="100"/>
      <c r="LSH3" s="100"/>
      <c r="LSI3" s="100"/>
      <c r="LSJ3" s="100"/>
      <c r="LSK3" s="100"/>
      <c r="LSL3" s="100"/>
      <c r="LSM3" s="100"/>
      <c r="LSN3" s="100"/>
      <c r="LSO3" s="100"/>
      <c r="LSP3" s="100"/>
      <c r="LSQ3" s="100"/>
      <c r="LSR3" s="100"/>
      <c r="LSS3" s="100"/>
      <c r="LST3" s="100"/>
      <c r="LSU3" s="100"/>
      <c r="LSV3" s="100"/>
      <c r="LSW3" s="100"/>
      <c r="LSX3" s="100"/>
      <c r="LSY3" s="100"/>
      <c r="LSZ3" s="100"/>
      <c r="LTA3" s="100"/>
      <c r="LTB3" s="100"/>
      <c r="LTC3" s="100"/>
      <c r="LTD3" s="100"/>
      <c r="LTE3" s="100"/>
      <c r="LTF3" s="100"/>
      <c r="LTG3" s="100"/>
      <c r="LTH3" s="100"/>
      <c r="LTI3" s="100"/>
      <c r="LTJ3" s="100"/>
      <c r="LTK3" s="100"/>
      <c r="LTL3" s="100"/>
      <c r="LTM3" s="100"/>
      <c r="LTN3" s="100"/>
      <c r="LTO3" s="100"/>
      <c r="LTP3" s="100"/>
      <c r="LTQ3" s="100"/>
      <c r="LTR3" s="100"/>
      <c r="LTS3" s="100"/>
      <c r="LTT3" s="100"/>
      <c r="LTU3" s="100"/>
      <c r="LTV3" s="100"/>
      <c r="LTW3" s="100"/>
      <c r="LTX3" s="100"/>
      <c r="LTY3" s="100"/>
      <c r="LTZ3" s="100"/>
      <c r="LUA3" s="100"/>
      <c r="LUB3" s="100"/>
      <c r="LUC3" s="100"/>
      <c r="LUD3" s="100"/>
      <c r="LUE3" s="100"/>
      <c r="LUF3" s="100"/>
      <c r="LUG3" s="100"/>
      <c r="LUH3" s="100"/>
      <c r="LUI3" s="100"/>
      <c r="LUJ3" s="100"/>
      <c r="LUK3" s="100"/>
      <c r="LUL3" s="100"/>
      <c r="LUM3" s="100"/>
      <c r="LUN3" s="100"/>
      <c r="LUO3" s="100"/>
      <c r="LUP3" s="100"/>
      <c r="LUQ3" s="100"/>
      <c r="LUR3" s="100"/>
      <c r="LUS3" s="100"/>
      <c r="LUT3" s="100"/>
      <c r="LUU3" s="100"/>
      <c r="LUV3" s="100"/>
      <c r="LUW3" s="100"/>
      <c r="LUX3" s="100"/>
      <c r="LUY3" s="100"/>
      <c r="LUZ3" s="100"/>
      <c r="LVA3" s="100"/>
      <c r="LVB3" s="100"/>
      <c r="LVC3" s="100"/>
      <c r="LVD3" s="100"/>
      <c r="LVE3" s="100"/>
      <c r="LVF3" s="100"/>
      <c r="LVG3" s="100"/>
      <c r="LVH3" s="100"/>
      <c r="LVI3" s="100"/>
      <c r="LVJ3" s="100"/>
      <c r="LVK3" s="100"/>
      <c r="LVL3" s="100"/>
      <c r="LVM3" s="100"/>
      <c r="LVN3" s="100"/>
      <c r="LVO3" s="100"/>
      <c r="LVP3" s="100"/>
      <c r="LVQ3" s="100"/>
      <c r="LVR3" s="100"/>
      <c r="LVS3" s="100"/>
      <c r="LVT3" s="100"/>
      <c r="LVU3" s="100"/>
      <c r="LVV3" s="100"/>
      <c r="LVW3" s="100"/>
      <c r="LVX3" s="100"/>
      <c r="LVY3" s="100"/>
      <c r="LVZ3" s="100"/>
      <c r="LWA3" s="100"/>
      <c r="LWB3" s="100"/>
      <c r="LWC3" s="100"/>
      <c r="LWD3" s="100"/>
      <c r="LWE3" s="100"/>
      <c r="LWF3" s="100"/>
      <c r="LWG3" s="100"/>
      <c r="LWH3" s="100"/>
      <c r="LWI3" s="100"/>
      <c r="LWJ3" s="100"/>
      <c r="LWK3" s="100"/>
      <c r="LWL3" s="100"/>
      <c r="LWM3" s="100"/>
      <c r="LWN3" s="100"/>
      <c r="LWO3" s="100"/>
      <c r="LWP3" s="100"/>
      <c r="LWQ3" s="100"/>
      <c r="LWR3" s="100"/>
      <c r="LWS3" s="100"/>
      <c r="LWT3" s="100"/>
      <c r="LWU3" s="100"/>
      <c r="LWV3" s="100"/>
      <c r="LWW3" s="100"/>
      <c r="LWX3" s="100"/>
      <c r="LWY3" s="100"/>
      <c r="LWZ3" s="100"/>
      <c r="LXA3" s="100"/>
      <c r="LXB3" s="100"/>
      <c r="LXC3" s="100"/>
      <c r="LXD3" s="100"/>
      <c r="LXE3" s="100"/>
      <c r="LXF3" s="100"/>
      <c r="LXG3" s="100"/>
      <c r="LXH3" s="100"/>
      <c r="LXI3" s="100"/>
      <c r="LXJ3" s="100"/>
      <c r="LXK3" s="100"/>
      <c r="LXL3" s="100"/>
      <c r="LXM3" s="100"/>
      <c r="LXN3" s="100"/>
      <c r="LXO3" s="100"/>
      <c r="LXP3" s="100"/>
      <c r="LXQ3" s="100"/>
      <c r="LXR3" s="100"/>
      <c r="LXS3" s="100"/>
      <c r="LXT3" s="100"/>
      <c r="LXU3" s="100"/>
      <c r="LXV3" s="100"/>
      <c r="LXW3" s="100"/>
      <c r="LXX3" s="100"/>
      <c r="LXY3" s="100"/>
      <c r="LXZ3" s="100"/>
      <c r="LYA3" s="100"/>
      <c r="LYB3" s="100"/>
      <c r="LYC3" s="100"/>
      <c r="LYD3" s="100"/>
      <c r="LYE3" s="100"/>
      <c r="LYF3" s="100"/>
      <c r="LYG3" s="100"/>
      <c r="LYH3" s="100"/>
      <c r="LYI3" s="100"/>
      <c r="LYJ3" s="100"/>
      <c r="LYK3" s="100"/>
      <c r="LYL3" s="100"/>
      <c r="LYM3" s="100"/>
      <c r="LYN3" s="100"/>
      <c r="LYO3" s="100"/>
      <c r="LYP3" s="100"/>
      <c r="LYQ3" s="100"/>
      <c r="LYR3" s="100"/>
      <c r="LYS3" s="100"/>
      <c r="LYT3" s="100"/>
      <c r="LYU3" s="100"/>
      <c r="LYV3" s="100"/>
      <c r="LYW3" s="100"/>
      <c r="LYX3" s="100"/>
      <c r="LYY3" s="100"/>
      <c r="LYZ3" s="100"/>
      <c r="LZA3" s="100"/>
      <c r="LZB3" s="100"/>
      <c r="LZC3" s="100"/>
      <c r="LZD3" s="100"/>
      <c r="LZE3" s="100"/>
      <c r="LZF3" s="100"/>
      <c r="LZG3" s="100"/>
      <c r="LZH3" s="100"/>
      <c r="LZI3" s="100"/>
      <c r="LZJ3" s="100"/>
      <c r="LZK3" s="100"/>
      <c r="LZL3" s="100"/>
      <c r="LZM3" s="100"/>
      <c r="LZN3" s="100"/>
      <c r="LZO3" s="100"/>
      <c r="LZP3" s="100"/>
      <c r="LZQ3" s="100"/>
      <c r="LZR3" s="100"/>
      <c r="LZS3" s="100"/>
      <c r="LZT3" s="100"/>
      <c r="LZU3" s="100"/>
      <c r="LZV3" s="100"/>
      <c r="LZW3" s="100"/>
      <c r="LZX3" s="100"/>
      <c r="LZY3" s="100"/>
      <c r="LZZ3" s="100"/>
      <c r="MAA3" s="100"/>
      <c r="MAB3" s="100"/>
      <c r="MAC3" s="100"/>
      <c r="MAD3" s="100"/>
      <c r="MAE3" s="100"/>
      <c r="MAF3" s="100"/>
      <c r="MAG3" s="100"/>
      <c r="MAH3" s="100"/>
      <c r="MAI3" s="100"/>
      <c r="MAJ3" s="100"/>
      <c r="MAK3" s="100"/>
      <c r="MAL3" s="100"/>
      <c r="MAM3" s="100"/>
      <c r="MAN3" s="100"/>
      <c r="MAO3" s="100"/>
      <c r="MAP3" s="100"/>
      <c r="MAQ3" s="100"/>
      <c r="MAR3" s="100"/>
      <c r="MAS3" s="100"/>
      <c r="MAT3" s="100"/>
      <c r="MAU3" s="100"/>
      <c r="MAV3" s="100"/>
      <c r="MAW3" s="100"/>
      <c r="MAX3" s="100"/>
      <c r="MAY3" s="100"/>
      <c r="MAZ3" s="100"/>
      <c r="MBA3" s="100"/>
      <c r="MBB3" s="100"/>
      <c r="MBC3" s="100"/>
      <c r="MBD3" s="100"/>
      <c r="MBE3" s="100"/>
      <c r="MBF3" s="100"/>
      <c r="MBG3" s="100"/>
      <c r="MBH3" s="100"/>
      <c r="MBI3" s="100"/>
      <c r="MBJ3" s="100"/>
      <c r="MBK3" s="100"/>
      <c r="MBL3" s="100"/>
      <c r="MBM3" s="100"/>
      <c r="MBN3" s="100"/>
      <c r="MBO3" s="100"/>
      <c r="MBP3" s="100"/>
      <c r="MBQ3" s="100"/>
      <c r="MBR3" s="100"/>
      <c r="MBS3" s="100"/>
      <c r="MBT3" s="100"/>
      <c r="MBU3" s="100"/>
      <c r="MBV3" s="100"/>
      <c r="MBW3" s="100"/>
      <c r="MBX3" s="100"/>
      <c r="MBY3" s="100"/>
      <c r="MBZ3" s="100"/>
      <c r="MCA3" s="100"/>
      <c r="MCB3" s="100"/>
      <c r="MCC3" s="100"/>
      <c r="MCD3" s="100"/>
      <c r="MCE3" s="100"/>
      <c r="MCF3" s="100"/>
      <c r="MCG3" s="100"/>
      <c r="MCH3" s="100"/>
      <c r="MCI3" s="100"/>
      <c r="MCJ3" s="100"/>
      <c r="MCK3" s="100"/>
      <c r="MCL3" s="100"/>
      <c r="MCM3" s="100"/>
      <c r="MCN3" s="100"/>
      <c r="MCO3" s="100"/>
      <c r="MCP3" s="100"/>
      <c r="MCQ3" s="100"/>
      <c r="MCR3" s="100"/>
      <c r="MCS3" s="100"/>
      <c r="MCT3" s="100"/>
      <c r="MCU3" s="100"/>
      <c r="MCV3" s="100"/>
      <c r="MCW3" s="100"/>
      <c r="MCX3" s="100"/>
      <c r="MCY3" s="100"/>
      <c r="MCZ3" s="100"/>
      <c r="MDA3" s="100"/>
      <c r="MDB3" s="100"/>
      <c r="MDC3" s="100"/>
      <c r="MDD3" s="100"/>
      <c r="MDE3" s="100"/>
      <c r="MDF3" s="100"/>
      <c r="MDG3" s="100"/>
      <c r="MDH3" s="100"/>
      <c r="MDI3" s="100"/>
      <c r="MDJ3" s="100"/>
      <c r="MDK3" s="100"/>
      <c r="MDL3" s="100"/>
      <c r="MDM3" s="100"/>
      <c r="MDN3" s="100"/>
      <c r="MDO3" s="100"/>
      <c r="MDP3" s="100"/>
      <c r="MDQ3" s="100"/>
      <c r="MDR3" s="100"/>
      <c r="MDS3" s="100"/>
      <c r="MDT3" s="100"/>
      <c r="MDU3" s="100"/>
      <c r="MDV3" s="100"/>
      <c r="MDW3" s="100"/>
      <c r="MDX3" s="100"/>
      <c r="MDY3" s="100"/>
      <c r="MDZ3" s="100"/>
      <c r="MEA3" s="100"/>
      <c r="MEB3" s="100"/>
      <c r="MEC3" s="100"/>
      <c r="MED3" s="100"/>
      <c r="MEE3" s="100"/>
      <c r="MEF3" s="100"/>
      <c r="MEG3" s="100"/>
      <c r="MEH3" s="100"/>
      <c r="MEI3" s="100"/>
      <c r="MEJ3" s="100"/>
      <c r="MEK3" s="100"/>
      <c r="MEL3" s="100"/>
      <c r="MEM3" s="100"/>
      <c r="MEN3" s="100"/>
      <c r="MEO3" s="100"/>
      <c r="MEP3" s="100"/>
      <c r="MEQ3" s="100"/>
      <c r="MER3" s="100"/>
      <c r="MES3" s="100"/>
      <c r="MET3" s="100"/>
      <c r="MEU3" s="100"/>
      <c r="MEV3" s="100"/>
      <c r="MEW3" s="100"/>
      <c r="MEX3" s="100"/>
      <c r="MEY3" s="100"/>
      <c r="MEZ3" s="100"/>
      <c r="MFA3" s="100"/>
      <c r="MFB3" s="100"/>
      <c r="MFC3" s="100"/>
      <c r="MFD3" s="100"/>
      <c r="MFE3" s="100"/>
      <c r="MFF3" s="100"/>
      <c r="MFG3" s="100"/>
      <c r="MFH3" s="100"/>
      <c r="MFI3" s="100"/>
      <c r="MFJ3" s="100"/>
      <c r="MFK3" s="100"/>
      <c r="MFL3" s="100"/>
      <c r="MFM3" s="100"/>
      <c r="MFN3" s="100"/>
      <c r="MFO3" s="100"/>
      <c r="MFP3" s="100"/>
      <c r="MFQ3" s="100"/>
      <c r="MFR3" s="100"/>
      <c r="MFS3" s="100"/>
      <c r="MFT3" s="100"/>
      <c r="MFU3" s="100"/>
      <c r="MFV3" s="100"/>
      <c r="MFW3" s="100"/>
      <c r="MFX3" s="100"/>
      <c r="MFY3" s="100"/>
      <c r="MFZ3" s="100"/>
      <c r="MGA3" s="100"/>
      <c r="MGB3" s="100"/>
      <c r="MGC3" s="100"/>
      <c r="MGD3" s="100"/>
      <c r="MGE3" s="100"/>
      <c r="MGF3" s="100"/>
      <c r="MGG3" s="100"/>
      <c r="MGH3" s="100"/>
      <c r="MGI3" s="100"/>
      <c r="MGJ3" s="100"/>
      <c r="MGK3" s="100"/>
      <c r="MGL3" s="100"/>
      <c r="MGM3" s="100"/>
      <c r="MGN3" s="100"/>
      <c r="MGO3" s="100"/>
      <c r="MGP3" s="100"/>
      <c r="MGQ3" s="100"/>
      <c r="MGR3" s="100"/>
      <c r="MGS3" s="100"/>
      <c r="MGT3" s="100"/>
      <c r="MGU3" s="100"/>
      <c r="MGV3" s="100"/>
      <c r="MGW3" s="100"/>
      <c r="MGX3" s="100"/>
      <c r="MGY3" s="100"/>
      <c r="MGZ3" s="100"/>
      <c r="MHA3" s="100"/>
      <c r="MHB3" s="100"/>
      <c r="MHC3" s="100"/>
      <c r="MHD3" s="100"/>
      <c r="MHE3" s="100"/>
      <c r="MHF3" s="100"/>
      <c r="MHG3" s="100"/>
      <c r="MHH3" s="100"/>
      <c r="MHI3" s="100"/>
      <c r="MHJ3" s="100"/>
      <c r="MHK3" s="100"/>
      <c r="MHL3" s="100"/>
      <c r="MHM3" s="100"/>
      <c r="MHN3" s="100"/>
      <c r="MHO3" s="100"/>
      <c r="MHP3" s="100"/>
      <c r="MHQ3" s="100"/>
      <c r="MHR3" s="100"/>
      <c r="MHS3" s="100"/>
      <c r="MHT3" s="100"/>
      <c r="MHU3" s="100"/>
      <c r="MHV3" s="100"/>
      <c r="MHW3" s="100"/>
      <c r="MHX3" s="100"/>
      <c r="MHY3" s="100"/>
      <c r="MHZ3" s="100"/>
      <c r="MIA3" s="100"/>
      <c r="MIB3" s="100"/>
      <c r="MIC3" s="100"/>
      <c r="MID3" s="100"/>
      <c r="MIE3" s="100"/>
      <c r="MIF3" s="100"/>
      <c r="MIG3" s="100"/>
      <c r="MIH3" s="100"/>
      <c r="MII3" s="100"/>
      <c r="MIJ3" s="100"/>
      <c r="MIK3" s="100"/>
      <c r="MIL3" s="100"/>
      <c r="MIM3" s="100"/>
      <c r="MIN3" s="100"/>
      <c r="MIO3" s="100"/>
      <c r="MIP3" s="100"/>
      <c r="MIQ3" s="100"/>
      <c r="MIR3" s="100"/>
      <c r="MIS3" s="100"/>
      <c r="MIT3" s="100"/>
      <c r="MIU3" s="100"/>
      <c r="MIV3" s="100"/>
      <c r="MIW3" s="100"/>
      <c r="MIX3" s="100"/>
      <c r="MIY3" s="100"/>
      <c r="MIZ3" s="100"/>
      <c r="MJA3" s="100"/>
      <c r="MJB3" s="100"/>
      <c r="MJC3" s="100"/>
      <c r="MJD3" s="100"/>
      <c r="MJE3" s="100"/>
      <c r="MJF3" s="100"/>
      <c r="MJG3" s="100"/>
      <c r="MJH3" s="100"/>
      <c r="MJI3" s="100"/>
      <c r="MJJ3" s="100"/>
      <c r="MJK3" s="100"/>
      <c r="MJL3" s="100"/>
      <c r="MJM3" s="100"/>
      <c r="MJN3" s="100"/>
      <c r="MJO3" s="100"/>
      <c r="MJP3" s="100"/>
      <c r="MJQ3" s="100"/>
      <c r="MJR3" s="100"/>
      <c r="MJS3" s="100"/>
      <c r="MJT3" s="100"/>
      <c r="MJU3" s="100"/>
      <c r="MJV3" s="100"/>
      <c r="MJW3" s="100"/>
      <c r="MJX3" s="100"/>
      <c r="MJY3" s="100"/>
      <c r="MJZ3" s="100"/>
      <c r="MKA3" s="100"/>
      <c r="MKB3" s="100"/>
      <c r="MKC3" s="100"/>
      <c r="MKD3" s="100"/>
      <c r="MKE3" s="100"/>
      <c r="MKF3" s="100"/>
      <c r="MKG3" s="100"/>
      <c r="MKH3" s="100"/>
      <c r="MKI3" s="100"/>
      <c r="MKJ3" s="100"/>
      <c r="MKK3" s="100"/>
      <c r="MKL3" s="100"/>
      <c r="MKM3" s="100"/>
      <c r="MKN3" s="100"/>
      <c r="MKO3" s="100"/>
      <c r="MKP3" s="100"/>
      <c r="MKQ3" s="100"/>
      <c r="MKR3" s="100"/>
      <c r="MKS3" s="100"/>
      <c r="MKT3" s="100"/>
      <c r="MKU3" s="100"/>
      <c r="MKV3" s="100"/>
      <c r="MKW3" s="100"/>
      <c r="MKX3" s="100"/>
      <c r="MKY3" s="100"/>
      <c r="MKZ3" s="100"/>
      <c r="MLA3" s="100"/>
      <c r="MLB3" s="100"/>
      <c r="MLC3" s="100"/>
      <c r="MLD3" s="100"/>
      <c r="MLE3" s="100"/>
      <c r="MLF3" s="100"/>
      <c r="MLG3" s="100"/>
      <c r="MLH3" s="100"/>
      <c r="MLI3" s="100"/>
      <c r="MLJ3" s="100"/>
      <c r="MLK3" s="100"/>
      <c r="MLL3" s="100"/>
      <c r="MLM3" s="100"/>
      <c r="MLN3" s="100"/>
      <c r="MLO3" s="100"/>
      <c r="MLP3" s="100"/>
      <c r="MLQ3" s="100"/>
      <c r="MLR3" s="100"/>
      <c r="MLS3" s="100"/>
      <c r="MLT3" s="100"/>
      <c r="MLU3" s="100"/>
      <c r="MLV3" s="100"/>
      <c r="MLW3" s="100"/>
      <c r="MLX3" s="100"/>
      <c r="MLY3" s="100"/>
      <c r="MLZ3" s="100"/>
      <c r="MMA3" s="100"/>
      <c r="MMB3" s="100"/>
      <c r="MMC3" s="100"/>
      <c r="MMD3" s="100"/>
      <c r="MME3" s="100"/>
      <c r="MMF3" s="100"/>
      <c r="MMG3" s="100"/>
      <c r="MMH3" s="100"/>
      <c r="MMI3" s="100"/>
      <c r="MMJ3" s="100"/>
      <c r="MMK3" s="100"/>
      <c r="MML3" s="100"/>
      <c r="MMM3" s="100"/>
      <c r="MMN3" s="100"/>
      <c r="MMO3" s="100"/>
      <c r="MMP3" s="100"/>
      <c r="MMQ3" s="100"/>
      <c r="MMR3" s="100"/>
      <c r="MMS3" s="100"/>
      <c r="MMT3" s="100"/>
      <c r="MMU3" s="100"/>
      <c r="MMV3" s="100"/>
      <c r="MMW3" s="100"/>
      <c r="MMX3" s="100"/>
      <c r="MMY3" s="100"/>
      <c r="MMZ3" s="100"/>
      <c r="MNA3" s="100"/>
      <c r="MNB3" s="100"/>
      <c r="MNC3" s="100"/>
      <c r="MND3" s="100"/>
      <c r="MNE3" s="100"/>
      <c r="MNF3" s="100"/>
      <c r="MNG3" s="100"/>
      <c r="MNH3" s="100"/>
      <c r="MNI3" s="100"/>
      <c r="MNJ3" s="100"/>
      <c r="MNK3" s="100"/>
      <c r="MNL3" s="100"/>
      <c r="MNM3" s="100"/>
      <c r="MNN3" s="100"/>
      <c r="MNO3" s="100"/>
      <c r="MNP3" s="100"/>
      <c r="MNQ3" s="100"/>
      <c r="MNR3" s="100"/>
      <c r="MNS3" s="100"/>
      <c r="MNT3" s="100"/>
      <c r="MNU3" s="100"/>
      <c r="MNV3" s="100"/>
      <c r="MNW3" s="100"/>
      <c r="MNX3" s="100"/>
      <c r="MNY3" s="100"/>
      <c r="MNZ3" s="100"/>
      <c r="MOA3" s="100"/>
      <c r="MOB3" s="100"/>
      <c r="MOC3" s="100"/>
      <c r="MOD3" s="100"/>
      <c r="MOE3" s="100"/>
      <c r="MOF3" s="100"/>
      <c r="MOG3" s="100"/>
      <c r="MOH3" s="100"/>
      <c r="MOI3" s="100"/>
      <c r="MOJ3" s="100"/>
      <c r="MOK3" s="100"/>
      <c r="MOL3" s="100"/>
      <c r="MOM3" s="100"/>
      <c r="MON3" s="100"/>
      <c r="MOO3" s="100"/>
      <c r="MOP3" s="100"/>
      <c r="MOQ3" s="100"/>
      <c r="MOR3" s="100"/>
      <c r="MOS3" s="100"/>
      <c r="MOT3" s="100"/>
      <c r="MOU3" s="100"/>
      <c r="MOV3" s="100"/>
      <c r="MOW3" s="100"/>
      <c r="MOX3" s="100"/>
      <c r="MOY3" s="100"/>
      <c r="MOZ3" s="100"/>
      <c r="MPA3" s="100"/>
      <c r="MPB3" s="100"/>
      <c r="MPC3" s="100"/>
      <c r="MPD3" s="100"/>
      <c r="MPE3" s="100"/>
      <c r="MPF3" s="100"/>
      <c r="MPG3" s="100"/>
      <c r="MPH3" s="100"/>
      <c r="MPI3" s="100"/>
      <c r="MPJ3" s="100"/>
      <c r="MPK3" s="100"/>
      <c r="MPL3" s="100"/>
      <c r="MPM3" s="100"/>
      <c r="MPN3" s="100"/>
      <c r="MPO3" s="100"/>
      <c r="MPP3" s="100"/>
      <c r="MPQ3" s="100"/>
      <c r="MPR3" s="100"/>
      <c r="MPS3" s="100"/>
      <c r="MPT3" s="100"/>
      <c r="MPU3" s="100"/>
      <c r="MPV3" s="100"/>
      <c r="MPW3" s="100"/>
      <c r="MPX3" s="100"/>
      <c r="MPY3" s="100"/>
      <c r="MPZ3" s="100"/>
      <c r="MQA3" s="100"/>
      <c r="MQB3" s="100"/>
      <c r="MQC3" s="100"/>
      <c r="MQD3" s="100"/>
      <c r="MQE3" s="100"/>
      <c r="MQF3" s="100"/>
      <c r="MQG3" s="100"/>
      <c r="MQH3" s="100"/>
      <c r="MQI3" s="100"/>
      <c r="MQJ3" s="100"/>
      <c r="MQK3" s="100"/>
      <c r="MQL3" s="100"/>
      <c r="MQM3" s="100"/>
      <c r="MQN3" s="100"/>
      <c r="MQO3" s="100"/>
      <c r="MQP3" s="100"/>
      <c r="MQQ3" s="100"/>
      <c r="MQR3" s="100"/>
      <c r="MQS3" s="100"/>
      <c r="MQT3" s="100"/>
      <c r="MQU3" s="100"/>
      <c r="MQV3" s="100"/>
      <c r="MQW3" s="100"/>
      <c r="MQX3" s="100"/>
      <c r="MQY3" s="100"/>
      <c r="MQZ3" s="100"/>
      <c r="MRA3" s="100"/>
      <c r="MRB3" s="100"/>
      <c r="MRC3" s="100"/>
      <c r="MRD3" s="100"/>
      <c r="MRE3" s="100"/>
      <c r="MRF3" s="100"/>
      <c r="MRG3" s="100"/>
      <c r="MRH3" s="100"/>
      <c r="MRI3" s="100"/>
      <c r="MRJ3" s="100"/>
      <c r="MRK3" s="100"/>
      <c r="MRL3" s="100"/>
      <c r="MRM3" s="100"/>
      <c r="MRN3" s="100"/>
      <c r="MRO3" s="100"/>
      <c r="MRP3" s="100"/>
      <c r="MRQ3" s="100"/>
      <c r="MRR3" s="100"/>
      <c r="MRS3" s="100"/>
      <c r="MRT3" s="100"/>
      <c r="MRU3" s="100"/>
      <c r="MRV3" s="100"/>
      <c r="MRW3" s="100"/>
      <c r="MRX3" s="100"/>
      <c r="MRY3" s="100"/>
      <c r="MRZ3" s="100"/>
      <c r="MSA3" s="100"/>
      <c r="MSB3" s="100"/>
      <c r="MSC3" s="100"/>
      <c r="MSD3" s="100"/>
      <c r="MSE3" s="100"/>
      <c r="MSF3" s="100"/>
      <c r="MSG3" s="100"/>
      <c r="MSH3" s="100"/>
      <c r="MSI3" s="100"/>
      <c r="MSJ3" s="100"/>
      <c r="MSK3" s="100"/>
      <c r="MSL3" s="100"/>
      <c r="MSM3" s="100"/>
      <c r="MSN3" s="100"/>
      <c r="MSO3" s="100"/>
      <c r="MSP3" s="100"/>
      <c r="MSQ3" s="100"/>
      <c r="MSR3" s="100"/>
      <c r="MSS3" s="100"/>
      <c r="MST3" s="100"/>
      <c r="MSU3" s="100"/>
      <c r="MSV3" s="100"/>
      <c r="MSW3" s="100"/>
      <c r="MSX3" s="100"/>
      <c r="MSY3" s="100"/>
      <c r="MSZ3" s="100"/>
      <c r="MTA3" s="100"/>
      <c r="MTB3" s="100"/>
      <c r="MTC3" s="100"/>
      <c r="MTD3" s="100"/>
      <c r="MTE3" s="100"/>
      <c r="MTF3" s="100"/>
      <c r="MTG3" s="100"/>
      <c r="MTH3" s="100"/>
      <c r="MTI3" s="100"/>
      <c r="MTJ3" s="100"/>
      <c r="MTK3" s="100"/>
      <c r="MTL3" s="100"/>
      <c r="MTM3" s="100"/>
      <c r="MTN3" s="100"/>
      <c r="MTO3" s="100"/>
      <c r="MTP3" s="100"/>
      <c r="MTQ3" s="100"/>
      <c r="MTR3" s="100"/>
      <c r="MTS3" s="100"/>
      <c r="MTT3" s="100"/>
      <c r="MTU3" s="100"/>
      <c r="MTV3" s="100"/>
      <c r="MTW3" s="100"/>
      <c r="MTX3" s="100"/>
      <c r="MTY3" s="100"/>
      <c r="MTZ3" s="100"/>
      <c r="MUA3" s="100"/>
      <c r="MUB3" s="100"/>
      <c r="MUC3" s="100"/>
      <c r="MUD3" s="100"/>
      <c r="MUE3" s="100"/>
      <c r="MUF3" s="100"/>
      <c r="MUG3" s="100"/>
      <c r="MUH3" s="100"/>
      <c r="MUI3" s="100"/>
      <c r="MUJ3" s="100"/>
      <c r="MUK3" s="100"/>
      <c r="MUL3" s="100"/>
      <c r="MUM3" s="100"/>
      <c r="MUN3" s="100"/>
      <c r="MUO3" s="100"/>
      <c r="MUP3" s="100"/>
      <c r="MUQ3" s="100"/>
      <c r="MUR3" s="100"/>
      <c r="MUS3" s="100"/>
      <c r="MUT3" s="100"/>
      <c r="MUU3" s="100"/>
      <c r="MUV3" s="100"/>
      <c r="MUW3" s="100"/>
      <c r="MUX3" s="100"/>
      <c r="MUY3" s="100"/>
      <c r="MUZ3" s="100"/>
      <c r="MVA3" s="100"/>
      <c r="MVB3" s="100"/>
      <c r="MVC3" s="100"/>
      <c r="MVD3" s="100"/>
      <c r="MVE3" s="100"/>
      <c r="MVF3" s="100"/>
      <c r="MVG3" s="100"/>
      <c r="MVH3" s="100"/>
      <c r="MVI3" s="100"/>
      <c r="MVJ3" s="100"/>
      <c r="MVK3" s="100"/>
      <c r="MVL3" s="100"/>
      <c r="MVM3" s="100"/>
      <c r="MVN3" s="100"/>
      <c r="MVO3" s="100"/>
      <c r="MVP3" s="100"/>
      <c r="MVQ3" s="100"/>
      <c r="MVR3" s="100"/>
      <c r="MVS3" s="100"/>
      <c r="MVT3" s="100"/>
      <c r="MVU3" s="100"/>
      <c r="MVV3" s="100"/>
      <c r="MVW3" s="100"/>
      <c r="MVX3" s="100"/>
      <c r="MVY3" s="100"/>
      <c r="MVZ3" s="100"/>
      <c r="MWA3" s="100"/>
      <c r="MWB3" s="100"/>
      <c r="MWC3" s="100"/>
      <c r="MWD3" s="100"/>
      <c r="MWE3" s="100"/>
      <c r="MWF3" s="100"/>
      <c r="MWG3" s="100"/>
      <c r="MWH3" s="100"/>
      <c r="MWI3" s="100"/>
      <c r="MWJ3" s="100"/>
      <c r="MWK3" s="100"/>
      <c r="MWL3" s="100"/>
      <c r="MWM3" s="100"/>
      <c r="MWN3" s="100"/>
      <c r="MWO3" s="100"/>
      <c r="MWP3" s="100"/>
      <c r="MWQ3" s="100"/>
      <c r="MWR3" s="100"/>
      <c r="MWS3" s="100"/>
      <c r="MWT3" s="100"/>
      <c r="MWU3" s="100"/>
      <c r="MWV3" s="100"/>
      <c r="MWW3" s="100"/>
      <c r="MWX3" s="100"/>
      <c r="MWY3" s="100"/>
      <c r="MWZ3" s="100"/>
      <c r="MXA3" s="100"/>
      <c r="MXB3" s="100"/>
      <c r="MXC3" s="100"/>
      <c r="MXD3" s="100"/>
      <c r="MXE3" s="100"/>
      <c r="MXF3" s="100"/>
      <c r="MXG3" s="100"/>
      <c r="MXH3" s="100"/>
      <c r="MXI3" s="100"/>
      <c r="MXJ3" s="100"/>
      <c r="MXK3" s="100"/>
      <c r="MXL3" s="100"/>
      <c r="MXM3" s="100"/>
      <c r="MXN3" s="100"/>
      <c r="MXO3" s="100"/>
      <c r="MXP3" s="100"/>
      <c r="MXQ3" s="100"/>
      <c r="MXR3" s="100"/>
      <c r="MXS3" s="100"/>
      <c r="MXT3" s="100"/>
      <c r="MXU3" s="100"/>
      <c r="MXV3" s="100"/>
      <c r="MXW3" s="100"/>
      <c r="MXX3" s="100"/>
      <c r="MXY3" s="100"/>
      <c r="MXZ3" s="100"/>
      <c r="MYA3" s="100"/>
      <c r="MYB3" s="100"/>
      <c r="MYC3" s="100"/>
      <c r="MYD3" s="100"/>
      <c r="MYE3" s="100"/>
      <c r="MYF3" s="100"/>
      <c r="MYG3" s="100"/>
      <c r="MYH3" s="100"/>
      <c r="MYI3" s="100"/>
      <c r="MYJ3" s="100"/>
      <c r="MYK3" s="100"/>
      <c r="MYL3" s="100"/>
      <c r="MYM3" s="100"/>
      <c r="MYN3" s="100"/>
      <c r="MYO3" s="100"/>
      <c r="MYP3" s="100"/>
      <c r="MYQ3" s="100"/>
      <c r="MYR3" s="100"/>
      <c r="MYS3" s="100"/>
      <c r="MYT3" s="100"/>
      <c r="MYU3" s="100"/>
      <c r="MYV3" s="100"/>
      <c r="MYW3" s="100"/>
      <c r="MYX3" s="100"/>
      <c r="MYY3" s="100"/>
      <c r="MYZ3" s="100"/>
      <c r="MZA3" s="100"/>
      <c r="MZB3" s="100"/>
      <c r="MZC3" s="100"/>
      <c r="MZD3" s="100"/>
      <c r="MZE3" s="100"/>
      <c r="MZF3" s="100"/>
      <c r="MZG3" s="100"/>
      <c r="MZH3" s="100"/>
      <c r="MZI3" s="100"/>
      <c r="MZJ3" s="100"/>
      <c r="MZK3" s="100"/>
      <c r="MZL3" s="100"/>
      <c r="MZM3" s="100"/>
      <c r="MZN3" s="100"/>
      <c r="MZO3" s="100"/>
      <c r="MZP3" s="100"/>
      <c r="MZQ3" s="100"/>
      <c r="MZR3" s="100"/>
      <c r="MZS3" s="100"/>
      <c r="MZT3" s="100"/>
      <c r="MZU3" s="100"/>
      <c r="MZV3" s="100"/>
      <c r="MZW3" s="100"/>
      <c r="MZX3" s="100"/>
      <c r="MZY3" s="100"/>
      <c r="MZZ3" s="100"/>
      <c r="NAA3" s="100"/>
      <c r="NAB3" s="100"/>
      <c r="NAC3" s="100"/>
      <c r="NAD3" s="100"/>
      <c r="NAE3" s="100"/>
      <c r="NAF3" s="100"/>
      <c r="NAG3" s="100"/>
      <c r="NAH3" s="100"/>
      <c r="NAI3" s="100"/>
      <c r="NAJ3" s="100"/>
      <c r="NAK3" s="100"/>
      <c r="NAL3" s="100"/>
      <c r="NAM3" s="100"/>
      <c r="NAN3" s="100"/>
      <c r="NAO3" s="100"/>
      <c r="NAP3" s="100"/>
      <c r="NAQ3" s="100"/>
      <c r="NAR3" s="100"/>
      <c r="NAS3" s="100"/>
      <c r="NAT3" s="100"/>
      <c r="NAU3" s="100"/>
      <c r="NAV3" s="100"/>
      <c r="NAW3" s="100"/>
      <c r="NAX3" s="100"/>
      <c r="NAY3" s="100"/>
      <c r="NAZ3" s="100"/>
      <c r="NBA3" s="100"/>
      <c r="NBB3" s="100"/>
      <c r="NBC3" s="100"/>
      <c r="NBD3" s="100"/>
      <c r="NBE3" s="100"/>
      <c r="NBF3" s="100"/>
      <c r="NBG3" s="100"/>
      <c r="NBH3" s="100"/>
      <c r="NBI3" s="100"/>
      <c r="NBJ3" s="100"/>
      <c r="NBK3" s="100"/>
      <c r="NBL3" s="100"/>
      <c r="NBM3" s="100"/>
      <c r="NBN3" s="100"/>
      <c r="NBO3" s="100"/>
      <c r="NBP3" s="100"/>
      <c r="NBQ3" s="100"/>
      <c r="NBR3" s="100"/>
      <c r="NBS3" s="100"/>
      <c r="NBT3" s="100"/>
      <c r="NBU3" s="100"/>
      <c r="NBV3" s="100"/>
      <c r="NBW3" s="100"/>
      <c r="NBX3" s="100"/>
      <c r="NBY3" s="100"/>
      <c r="NBZ3" s="100"/>
      <c r="NCA3" s="100"/>
      <c r="NCB3" s="100"/>
      <c r="NCC3" s="100"/>
      <c r="NCD3" s="100"/>
      <c r="NCE3" s="100"/>
      <c r="NCF3" s="100"/>
      <c r="NCG3" s="100"/>
      <c r="NCH3" s="100"/>
      <c r="NCI3" s="100"/>
      <c r="NCJ3" s="100"/>
      <c r="NCK3" s="100"/>
      <c r="NCL3" s="100"/>
      <c r="NCM3" s="100"/>
      <c r="NCN3" s="100"/>
      <c r="NCO3" s="100"/>
      <c r="NCP3" s="100"/>
      <c r="NCQ3" s="100"/>
      <c r="NCR3" s="100"/>
      <c r="NCS3" s="100"/>
      <c r="NCT3" s="100"/>
      <c r="NCU3" s="100"/>
      <c r="NCV3" s="100"/>
      <c r="NCW3" s="100"/>
      <c r="NCX3" s="100"/>
      <c r="NCY3" s="100"/>
      <c r="NCZ3" s="100"/>
      <c r="NDA3" s="100"/>
      <c r="NDB3" s="100"/>
      <c r="NDC3" s="100"/>
      <c r="NDD3" s="100"/>
      <c r="NDE3" s="100"/>
      <c r="NDF3" s="100"/>
      <c r="NDG3" s="100"/>
      <c r="NDH3" s="100"/>
      <c r="NDI3" s="100"/>
      <c r="NDJ3" s="100"/>
      <c r="NDK3" s="100"/>
      <c r="NDL3" s="100"/>
      <c r="NDM3" s="100"/>
      <c r="NDN3" s="100"/>
      <c r="NDO3" s="100"/>
      <c r="NDP3" s="100"/>
      <c r="NDQ3" s="100"/>
      <c r="NDR3" s="100"/>
      <c r="NDS3" s="100"/>
      <c r="NDT3" s="100"/>
      <c r="NDU3" s="100"/>
      <c r="NDV3" s="100"/>
      <c r="NDW3" s="100"/>
      <c r="NDX3" s="100"/>
      <c r="NDY3" s="100"/>
      <c r="NDZ3" s="100"/>
      <c r="NEA3" s="100"/>
      <c r="NEB3" s="100"/>
      <c r="NEC3" s="100"/>
      <c r="NED3" s="100"/>
      <c r="NEE3" s="100"/>
      <c r="NEF3" s="100"/>
      <c r="NEG3" s="100"/>
      <c r="NEH3" s="100"/>
      <c r="NEI3" s="100"/>
      <c r="NEJ3" s="100"/>
      <c r="NEK3" s="100"/>
      <c r="NEL3" s="100"/>
      <c r="NEM3" s="100"/>
      <c r="NEN3" s="100"/>
      <c r="NEO3" s="100"/>
      <c r="NEP3" s="100"/>
      <c r="NEQ3" s="100"/>
      <c r="NER3" s="100"/>
      <c r="NES3" s="100"/>
      <c r="NET3" s="100"/>
      <c r="NEU3" s="100"/>
      <c r="NEV3" s="100"/>
      <c r="NEW3" s="100"/>
      <c r="NEX3" s="100"/>
      <c r="NEY3" s="100"/>
      <c r="NEZ3" s="100"/>
      <c r="NFA3" s="100"/>
      <c r="NFB3" s="100"/>
      <c r="NFC3" s="100"/>
      <c r="NFD3" s="100"/>
      <c r="NFE3" s="100"/>
      <c r="NFF3" s="100"/>
      <c r="NFG3" s="100"/>
      <c r="NFH3" s="100"/>
      <c r="NFI3" s="100"/>
      <c r="NFJ3" s="100"/>
      <c r="NFK3" s="100"/>
      <c r="NFL3" s="100"/>
      <c r="NFM3" s="100"/>
      <c r="NFN3" s="100"/>
      <c r="NFO3" s="100"/>
      <c r="NFP3" s="100"/>
      <c r="NFQ3" s="100"/>
      <c r="NFR3" s="100"/>
      <c r="NFS3" s="100"/>
      <c r="NFT3" s="100"/>
      <c r="NFU3" s="100"/>
      <c r="NFV3" s="100"/>
      <c r="NFW3" s="100"/>
      <c r="NFX3" s="100"/>
      <c r="NFY3" s="100"/>
      <c r="NFZ3" s="100"/>
      <c r="NGA3" s="100"/>
      <c r="NGB3" s="100"/>
      <c r="NGC3" s="100"/>
      <c r="NGD3" s="100"/>
      <c r="NGE3" s="100"/>
      <c r="NGF3" s="100"/>
      <c r="NGG3" s="100"/>
      <c r="NGH3" s="100"/>
      <c r="NGI3" s="100"/>
      <c r="NGJ3" s="100"/>
      <c r="NGK3" s="100"/>
      <c r="NGL3" s="100"/>
      <c r="NGM3" s="100"/>
      <c r="NGN3" s="100"/>
      <c r="NGO3" s="100"/>
      <c r="NGP3" s="100"/>
      <c r="NGQ3" s="100"/>
      <c r="NGR3" s="100"/>
      <c r="NGS3" s="100"/>
      <c r="NGT3" s="100"/>
      <c r="NGU3" s="100"/>
      <c r="NGV3" s="100"/>
      <c r="NGW3" s="100"/>
      <c r="NGX3" s="100"/>
      <c r="NGY3" s="100"/>
      <c r="NGZ3" s="100"/>
      <c r="NHA3" s="100"/>
      <c r="NHB3" s="100"/>
      <c r="NHC3" s="100"/>
      <c r="NHD3" s="100"/>
      <c r="NHE3" s="100"/>
      <c r="NHF3" s="100"/>
      <c r="NHG3" s="100"/>
      <c r="NHH3" s="100"/>
      <c r="NHI3" s="100"/>
      <c r="NHJ3" s="100"/>
      <c r="NHK3" s="100"/>
      <c r="NHL3" s="100"/>
      <c r="NHM3" s="100"/>
      <c r="NHN3" s="100"/>
      <c r="NHO3" s="100"/>
      <c r="NHP3" s="100"/>
      <c r="NHQ3" s="100"/>
      <c r="NHR3" s="100"/>
      <c r="NHS3" s="100"/>
      <c r="NHT3" s="100"/>
      <c r="NHU3" s="100"/>
      <c r="NHV3" s="100"/>
      <c r="NHW3" s="100"/>
      <c r="NHX3" s="100"/>
      <c r="NHY3" s="100"/>
      <c r="NHZ3" s="100"/>
      <c r="NIA3" s="100"/>
      <c r="NIB3" s="100"/>
      <c r="NIC3" s="100"/>
      <c r="NID3" s="100"/>
      <c r="NIE3" s="100"/>
      <c r="NIF3" s="100"/>
      <c r="NIG3" s="100"/>
      <c r="NIH3" s="100"/>
      <c r="NII3" s="100"/>
      <c r="NIJ3" s="100"/>
      <c r="NIK3" s="100"/>
      <c r="NIL3" s="100"/>
      <c r="NIM3" s="100"/>
      <c r="NIN3" s="100"/>
      <c r="NIO3" s="100"/>
      <c r="NIP3" s="100"/>
      <c r="NIQ3" s="100"/>
      <c r="NIR3" s="100"/>
      <c r="NIS3" s="100"/>
      <c r="NIT3" s="100"/>
      <c r="NIU3" s="100"/>
      <c r="NIV3" s="100"/>
      <c r="NIW3" s="100"/>
      <c r="NIX3" s="100"/>
      <c r="NIY3" s="100"/>
      <c r="NIZ3" s="100"/>
      <c r="NJA3" s="100"/>
      <c r="NJB3" s="100"/>
      <c r="NJC3" s="100"/>
      <c r="NJD3" s="100"/>
      <c r="NJE3" s="100"/>
      <c r="NJF3" s="100"/>
      <c r="NJG3" s="100"/>
      <c r="NJH3" s="100"/>
      <c r="NJI3" s="100"/>
      <c r="NJJ3" s="100"/>
      <c r="NJK3" s="100"/>
      <c r="NJL3" s="100"/>
      <c r="NJM3" s="100"/>
      <c r="NJN3" s="100"/>
      <c r="NJO3" s="100"/>
      <c r="NJP3" s="100"/>
      <c r="NJQ3" s="100"/>
      <c r="NJR3" s="100"/>
      <c r="NJS3" s="100"/>
      <c r="NJT3" s="100"/>
      <c r="NJU3" s="100"/>
      <c r="NJV3" s="100"/>
      <c r="NJW3" s="100"/>
      <c r="NJX3" s="100"/>
      <c r="NJY3" s="100"/>
      <c r="NJZ3" s="100"/>
      <c r="NKA3" s="100"/>
      <c r="NKB3" s="100"/>
      <c r="NKC3" s="100"/>
      <c r="NKD3" s="100"/>
      <c r="NKE3" s="100"/>
      <c r="NKF3" s="100"/>
      <c r="NKG3" s="100"/>
      <c r="NKH3" s="100"/>
      <c r="NKI3" s="100"/>
      <c r="NKJ3" s="100"/>
      <c r="NKK3" s="100"/>
      <c r="NKL3" s="100"/>
      <c r="NKM3" s="100"/>
      <c r="NKN3" s="100"/>
      <c r="NKO3" s="100"/>
      <c r="NKP3" s="100"/>
      <c r="NKQ3" s="100"/>
      <c r="NKR3" s="100"/>
      <c r="NKS3" s="100"/>
      <c r="NKT3" s="100"/>
      <c r="NKU3" s="100"/>
      <c r="NKV3" s="100"/>
      <c r="NKW3" s="100"/>
      <c r="NKX3" s="100"/>
      <c r="NKY3" s="100"/>
      <c r="NKZ3" s="100"/>
      <c r="NLA3" s="100"/>
      <c r="NLB3" s="100"/>
      <c r="NLC3" s="100"/>
      <c r="NLD3" s="100"/>
      <c r="NLE3" s="100"/>
      <c r="NLF3" s="100"/>
      <c r="NLG3" s="100"/>
      <c r="NLH3" s="100"/>
      <c r="NLI3" s="100"/>
      <c r="NLJ3" s="100"/>
      <c r="NLK3" s="100"/>
      <c r="NLL3" s="100"/>
      <c r="NLM3" s="100"/>
      <c r="NLN3" s="100"/>
      <c r="NLO3" s="100"/>
      <c r="NLP3" s="100"/>
      <c r="NLQ3" s="100"/>
      <c r="NLR3" s="100"/>
      <c r="NLS3" s="100"/>
      <c r="NLT3" s="100"/>
      <c r="NLU3" s="100"/>
      <c r="NLV3" s="100"/>
      <c r="NLW3" s="100"/>
      <c r="NLX3" s="100"/>
      <c r="NLY3" s="100"/>
      <c r="NLZ3" s="100"/>
      <c r="NMA3" s="100"/>
      <c r="NMB3" s="100"/>
      <c r="NMC3" s="100"/>
      <c r="NMD3" s="100"/>
      <c r="NME3" s="100"/>
      <c r="NMF3" s="100"/>
      <c r="NMG3" s="100"/>
      <c r="NMH3" s="100"/>
      <c r="NMI3" s="100"/>
      <c r="NMJ3" s="100"/>
      <c r="NMK3" s="100"/>
      <c r="NML3" s="100"/>
      <c r="NMM3" s="100"/>
      <c r="NMN3" s="100"/>
      <c r="NMO3" s="100"/>
      <c r="NMP3" s="100"/>
      <c r="NMQ3" s="100"/>
      <c r="NMR3" s="100"/>
      <c r="NMS3" s="100"/>
      <c r="NMT3" s="100"/>
      <c r="NMU3" s="100"/>
      <c r="NMV3" s="100"/>
      <c r="NMW3" s="100"/>
      <c r="NMX3" s="100"/>
      <c r="NMY3" s="100"/>
      <c r="NMZ3" s="100"/>
      <c r="NNA3" s="100"/>
      <c r="NNB3" s="100"/>
      <c r="NNC3" s="100"/>
      <c r="NND3" s="100"/>
      <c r="NNE3" s="100"/>
      <c r="NNF3" s="100"/>
      <c r="NNG3" s="100"/>
      <c r="NNH3" s="100"/>
      <c r="NNI3" s="100"/>
      <c r="NNJ3" s="100"/>
      <c r="NNK3" s="100"/>
      <c r="NNL3" s="100"/>
      <c r="NNM3" s="100"/>
      <c r="NNN3" s="100"/>
      <c r="NNO3" s="100"/>
      <c r="NNP3" s="100"/>
      <c r="NNQ3" s="100"/>
      <c r="NNR3" s="100"/>
      <c r="NNS3" s="100"/>
      <c r="NNT3" s="100"/>
      <c r="NNU3" s="100"/>
      <c r="NNV3" s="100"/>
      <c r="NNW3" s="100"/>
      <c r="NNX3" s="100"/>
      <c r="NNY3" s="100"/>
      <c r="NNZ3" s="100"/>
      <c r="NOA3" s="100"/>
      <c r="NOB3" s="100"/>
      <c r="NOC3" s="100"/>
      <c r="NOD3" s="100"/>
      <c r="NOE3" s="100"/>
      <c r="NOF3" s="100"/>
      <c r="NOG3" s="100"/>
      <c r="NOH3" s="100"/>
      <c r="NOI3" s="100"/>
      <c r="NOJ3" s="100"/>
      <c r="NOK3" s="100"/>
      <c r="NOL3" s="100"/>
      <c r="NOM3" s="100"/>
      <c r="NON3" s="100"/>
      <c r="NOO3" s="100"/>
      <c r="NOP3" s="100"/>
      <c r="NOQ3" s="100"/>
      <c r="NOR3" s="100"/>
      <c r="NOS3" s="100"/>
      <c r="NOT3" s="100"/>
      <c r="NOU3" s="100"/>
      <c r="NOV3" s="100"/>
      <c r="NOW3" s="100"/>
      <c r="NOX3" s="100"/>
      <c r="NOY3" s="100"/>
      <c r="NOZ3" s="100"/>
      <c r="NPA3" s="100"/>
      <c r="NPB3" s="100"/>
      <c r="NPC3" s="100"/>
      <c r="NPD3" s="100"/>
      <c r="NPE3" s="100"/>
      <c r="NPF3" s="100"/>
      <c r="NPG3" s="100"/>
      <c r="NPH3" s="100"/>
      <c r="NPI3" s="100"/>
      <c r="NPJ3" s="100"/>
      <c r="NPK3" s="100"/>
      <c r="NPL3" s="100"/>
      <c r="NPM3" s="100"/>
      <c r="NPN3" s="100"/>
      <c r="NPO3" s="100"/>
      <c r="NPP3" s="100"/>
      <c r="NPQ3" s="100"/>
      <c r="NPR3" s="100"/>
      <c r="NPS3" s="100"/>
      <c r="NPT3" s="100"/>
      <c r="NPU3" s="100"/>
      <c r="NPV3" s="100"/>
      <c r="NPW3" s="100"/>
      <c r="NPX3" s="100"/>
      <c r="NPY3" s="100"/>
      <c r="NPZ3" s="100"/>
      <c r="NQA3" s="100"/>
      <c r="NQB3" s="100"/>
      <c r="NQC3" s="100"/>
      <c r="NQD3" s="100"/>
      <c r="NQE3" s="100"/>
      <c r="NQF3" s="100"/>
      <c r="NQG3" s="100"/>
      <c r="NQH3" s="100"/>
      <c r="NQI3" s="100"/>
      <c r="NQJ3" s="100"/>
      <c r="NQK3" s="100"/>
      <c r="NQL3" s="100"/>
      <c r="NQM3" s="100"/>
      <c r="NQN3" s="100"/>
      <c r="NQO3" s="100"/>
      <c r="NQP3" s="100"/>
      <c r="NQQ3" s="100"/>
      <c r="NQR3" s="100"/>
      <c r="NQS3" s="100"/>
      <c r="NQT3" s="100"/>
      <c r="NQU3" s="100"/>
      <c r="NQV3" s="100"/>
      <c r="NQW3" s="100"/>
      <c r="NQX3" s="100"/>
      <c r="NQY3" s="100"/>
      <c r="NQZ3" s="100"/>
      <c r="NRA3" s="100"/>
      <c r="NRB3" s="100"/>
      <c r="NRC3" s="100"/>
      <c r="NRD3" s="100"/>
      <c r="NRE3" s="100"/>
      <c r="NRF3" s="100"/>
      <c r="NRG3" s="100"/>
      <c r="NRH3" s="100"/>
      <c r="NRI3" s="100"/>
      <c r="NRJ3" s="100"/>
      <c r="NRK3" s="100"/>
      <c r="NRL3" s="100"/>
      <c r="NRM3" s="100"/>
      <c r="NRN3" s="100"/>
      <c r="NRO3" s="100"/>
      <c r="NRP3" s="100"/>
      <c r="NRQ3" s="100"/>
      <c r="NRR3" s="100"/>
      <c r="NRS3" s="100"/>
      <c r="NRT3" s="100"/>
      <c r="NRU3" s="100"/>
      <c r="NRV3" s="100"/>
      <c r="NRW3" s="100"/>
      <c r="NRX3" s="100"/>
      <c r="NRY3" s="100"/>
      <c r="NRZ3" s="100"/>
      <c r="NSA3" s="100"/>
      <c r="NSB3" s="100"/>
      <c r="NSC3" s="100"/>
      <c r="NSD3" s="100"/>
      <c r="NSE3" s="100"/>
      <c r="NSF3" s="100"/>
      <c r="NSG3" s="100"/>
      <c r="NSH3" s="100"/>
      <c r="NSI3" s="100"/>
      <c r="NSJ3" s="100"/>
      <c r="NSK3" s="100"/>
      <c r="NSL3" s="100"/>
      <c r="NSM3" s="100"/>
      <c r="NSN3" s="100"/>
      <c r="NSO3" s="100"/>
      <c r="NSP3" s="100"/>
      <c r="NSQ3" s="100"/>
      <c r="NSR3" s="100"/>
      <c r="NSS3" s="100"/>
      <c r="NST3" s="100"/>
      <c r="NSU3" s="100"/>
      <c r="NSV3" s="100"/>
      <c r="NSW3" s="100"/>
      <c r="NSX3" s="100"/>
      <c r="NSY3" s="100"/>
      <c r="NSZ3" s="100"/>
      <c r="NTA3" s="100"/>
      <c r="NTB3" s="100"/>
      <c r="NTC3" s="100"/>
      <c r="NTD3" s="100"/>
      <c r="NTE3" s="100"/>
      <c r="NTF3" s="100"/>
      <c r="NTG3" s="100"/>
      <c r="NTH3" s="100"/>
      <c r="NTI3" s="100"/>
      <c r="NTJ3" s="100"/>
      <c r="NTK3" s="100"/>
      <c r="NTL3" s="100"/>
      <c r="NTM3" s="100"/>
      <c r="NTN3" s="100"/>
      <c r="NTO3" s="100"/>
      <c r="NTP3" s="100"/>
      <c r="NTQ3" s="100"/>
      <c r="NTR3" s="100"/>
      <c r="NTS3" s="100"/>
      <c r="NTT3" s="100"/>
      <c r="NTU3" s="100"/>
      <c r="NTV3" s="100"/>
      <c r="NTW3" s="100"/>
      <c r="NTX3" s="100"/>
      <c r="NTY3" s="100"/>
      <c r="NTZ3" s="100"/>
      <c r="NUA3" s="100"/>
      <c r="NUB3" s="100"/>
      <c r="NUC3" s="100"/>
      <c r="NUD3" s="100"/>
      <c r="NUE3" s="100"/>
      <c r="NUF3" s="100"/>
      <c r="NUG3" s="100"/>
      <c r="NUH3" s="100"/>
      <c r="NUI3" s="100"/>
      <c r="NUJ3" s="100"/>
      <c r="NUK3" s="100"/>
      <c r="NUL3" s="100"/>
      <c r="NUM3" s="100"/>
      <c r="NUN3" s="100"/>
      <c r="NUO3" s="100"/>
      <c r="NUP3" s="100"/>
      <c r="NUQ3" s="100"/>
      <c r="NUR3" s="100"/>
      <c r="NUS3" s="100"/>
      <c r="NUT3" s="100"/>
      <c r="NUU3" s="100"/>
      <c r="NUV3" s="100"/>
      <c r="NUW3" s="100"/>
      <c r="NUX3" s="100"/>
      <c r="NUY3" s="100"/>
      <c r="NUZ3" s="100"/>
      <c r="NVA3" s="100"/>
      <c r="NVB3" s="100"/>
      <c r="NVC3" s="100"/>
      <c r="NVD3" s="100"/>
      <c r="NVE3" s="100"/>
      <c r="NVF3" s="100"/>
      <c r="NVG3" s="100"/>
      <c r="NVH3" s="100"/>
      <c r="NVI3" s="100"/>
      <c r="NVJ3" s="100"/>
      <c r="NVK3" s="100"/>
      <c r="NVL3" s="100"/>
      <c r="NVM3" s="100"/>
      <c r="NVN3" s="100"/>
      <c r="NVO3" s="100"/>
      <c r="NVP3" s="100"/>
      <c r="NVQ3" s="100"/>
      <c r="NVR3" s="100"/>
      <c r="NVS3" s="100"/>
      <c r="NVT3" s="100"/>
      <c r="NVU3" s="100"/>
      <c r="NVV3" s="100"/>
      <c r="NVW3" s="100"/>
      <c r="NVX3" s="100"/>
      <c r="NVY3" s="100"/>
      <c r="NVZ3" s="100"/>
      <c r="NWA3" s="100"/>
      <c r="NWB3" s="100"/>
      <c r="NWC3" s="100"/>
      <c r="NWD3" s="100"/>
      <c r="NWE3" s="100"/>
      <c r="NWF3" s="100"/>
      <c r="NWG3" s="100"/>
      <c r="NWH3" s="100"/>
      <c r="NWI3" s="100"/>
      <c r="NWJ3" s="100"/>
      <c r="NWK3" s="100"/>
      <c r="NWL3" s="100"/>
      <c r="NWM3" s="100"/>
      <c r="NWN3" s="100"/>
      <c r="NWO3" s="100"/>
      <c r="NWP3" s="100"/>
      <c r="NWQ3" s="100"/>
      <c r="NWR3" s="100"/>
      <c r="NWS3" s="100"/>
      <c r="NWT3" s="100"/>
      <c r="NWU3" s="100"/>
      <c r="NWV3" s="100"/>
      <c r="NWW3" s="100"/>
      <c r="NWX3" s="100"/>
      <c r="NWY3" s="100"/>
      <c r="NWZ3" s="100"/>
      <c r="NXA3" s="100"/>
      <c r="NXB3" s="100"/>
      <c r="NXC3" s="100"/>
      <c r="NXD3" s="100"/>
      <c r="NXE3" s="100"/>
      <c r="NXF3" s="100"/>
      <c r="NXG3" s="100"/>
      <c r="NXH3" s="100"/>
      <c r="NXI3" s="100"/>
      <c r="NXJ3" s="100"/>
      <c r="NXK3" s="100"/>
      <c r="NXL3" s="100"/>
      <c r="NXM3" s="100"/>
      <c r="NXN3" s="100"/>
      <c r="NXO3" s="100"/>
      <c r="NXP3" s="100"/>
      <c r="NXQ3" s="100"/>
      <c r="NXR3" s="100"/>
      <c r="NXS3" s="100"/>
      <c r="NXT3" s="100"/>
      <c r="NXU3" s="100"/>
      <c r="NXV3" s="100"/>
      <c r="NXW3" s="100"/>
      <c r="NXX3" s="100"/>
      <c r="NXY3" s="100"/>
      <c r="NXZ3" s="100"/>
      <c r="NYA3" s="100"/>
      <c r="NYB3" s="100"/>
      <c r="NYC3" s="100"/>
      <c r="NYD3" s="100"/>
      <c r="NYE3" s="100"/>
      <c r="NYF3" s="100"/>
      <c r="NYG3" s="100"/>
      <c r="NYH3" s="100"/>
      <c r="NYI3" s="100"/>
      <c r="NYJ3" s="100"/>
      <c r="NYK3" s="100"/>
      <c r="NYL3" s="100"/>
      <c r="NYM3" s="100"/>
      <c r="NYN3" s="100"/>
      <c r="NYO3" s="100"/>
      <c r="NYP3" s="100"/>
      <c r="NYQ3" s="100"/>
      <c r="NYR3" s="100"/>
      <c r="NYS3" s="100"/>
      <c r="NYT3" s="100"/>
      <c r="NYU3" s="100"/>
      <c r="NYV3" s="100"/>
      <c r="NYW3" s="100"/>
      <c r="NYX3" s="100"/>
      <c r="NYY3" s="100"/>
      <c r="NYZ3" s="100"/>
      <c r="NZA3" s="100"/>
      <c r="NZB3" s="100"/>
      <c r="NZC3" s="100"/>
      <c r="NZD3" s="100"/>
      <c r="NZE3" s="100"/>
      <c r="NZF3" s="100"/>
      <c r="NZG3" s="100"/>
      <c r="NZH3" s="100"/>
      <c r="NZI3" s="100"/>
      <c r="NZJ3" s="100"/>
      <c r="NZK3" s="100"/>
      <c r="NZL3" s="100"/>
      <c r="NZM3" s="100"/>
      <c r="NZN3" s="100"/>
      <c r="NZO3" s="100"/>
      <c r="NZP3" s="100"/>
      <c r="NZQ3" s="100"/>
      <c r="NZR3" s="100"/>
      <c r="NZS3" s="100"/>
      <c r="NZT3" s="100"/>
      <c r="NZU3" s="100"/>
      <c r="NZV3" s="100"/>
      <c r="NZW3" s="100"/>
      <c r="NZX3" s="100"/>
      <c r="NZY3" s="100"/>
      <c r="NZZ3" s="100"/>
      <c r="OAA3" s="100"/>
      <c r="OAB3" s="100"/>
      <c r="OAC3" s="100"/>
      <c r="OAD3" s="100"/>
      <c r="OAE3" s="100"/>
      <c r="OAF3" s="100"/>
      <c r="OAG3" s="100"/>
      <c r="OAH3" s="100"/>
      <c r="OAI3" s="100"/>
      <c r="OAJ3" s="100"/>
      <c r="OAK3" s="100"/>
      <c r="OAL3" s="100"/>
      <c r="OAM3" s="100"/>
      <c r="OAN3" s="100"/>
      <c r="OAO3" s="100"/>
      <c r="OAP3" s="100"/>
      <c r="OAQ3" s="100"/>
      <c r="OAR3" s="100"/>
      <c r="OAS3" s="100"/>
      <c r="OAT3" s="100"/>
      <c r="OAU3" s="100"/>
      <c r="OAV3" s="100"/>
      <c r="OAW3" s="100"/>
      <c r="OAX3" s="100"/>
      <c r="OAY3" s="100"/>
      <c r="OAZ3" s="100"/>
      <c r="OBA3" s="100"/>
      <c r="OBB3" s="100"/>
      <c r="OBC3" s="100"/>
      <c r="OBD3" s="100"/>
      <c r="OBE3" s="100"/>
      <c r="OBF3" s="100"/>
      <c r="OBG3" s="100"/>
      <c r="OBH3" s="100"/>
      <c r="OBI3" s="100"/>
      <c r="OBJ3" s="100"/>
      <c r="OBK3" s="100"/>
      <c r="OBL3" s="100"/>
      <c r="OBM3" s="100"/>
      <c r="OBN3" s="100"/>
      <c r="OBO3" s="100"/>
      <c r="OBP3" s="100"/>
      <c r="OBQ3" s="100"/>
      <c r="OBR3" s="100"/>
      <c r="OBS3" s="100"/>
      <c r="OBT3" s="100"/>
      <c r="OBU3" s="100"/>
      <c r="OBV3" s="100"/>
      <c r="OBW3" s="100"/>
      <c r="OBX3" s="100"/>
      <c r="OBY3" s="100"/>
      <c r="OBZ3" s="100"/>
      <c r="OCA3" s="100"/>
      <c r="OCB3" s="100"/>
      <c r="OCC3" s="100"/>
      <c r="OCD3" s="100"/>
      <c r="OCE3" s="100"/>
      <c r="OCF3" s="100"/>
      <c r="OCG3" s="100"/>
      <c r="OCH3" s="100"/>
      <c r="OCI3" s="100"/>
      <c r="OCJ3" s="100"/>
      <c r="OCK3" s="100"/>
      <c r="OCL3" s="100"/>
      <c r="OCM3" s="100"/>
      <c r="OCN3" s="100"/>
      <c r="OCO3" s="100"/>
      <c r="OCP3" s="100"/>
      <c r="OCQ3" s="100"/>
      <c r="OCR3" s="100"/>
      <c r="OCS3" s="100"/>
      <c r="OCT3" s="100"/>
      <c r="OCU3" s="100"/>
      <c r="OCV3" s="100"/>
      <c r="OCW3" s="100"/>
      <c r="OCX3" s="100"/>
      <c r="OCY3" s="100"/>
      <c r="OCZ3" s="100"/>
      <c r="ODA3" s="100"/>
      <c r="ODB3" s="100"/>
      <c r="ODC3" s="100"/>
      <c r="ODD3" s="100"/>
      <c r="ODE3" s="100"/>
      <c r="ODF3" s="100"/>
      <c r="ODG3" s="100"/>
      <c r="ODH3" s="100"/>
      <c r="ODI3" s="100"/>
      <c r="ODJ3" s="100"/>
      <c r="ODK3" s="100"/>
      <c r="ODL3" s="100"/>
      <c r="ODM3" s="100"/>
      <c r="ODN3" s="100"/>
      <c r="ODO3" s="100"/>
      <c r="ODP3" s="100"/>
      <c r="ODQ3" s="100"/>
      <c r="ODR3" s="100"/>
      <c r="ODS3" s="100"/>
      <c r="ODT3" s="100"/>
      <c r="ODU3" s="100"/>
      <c r="ODV3" s="100"/>
      <c r="ODW3" s="100"/>
      <c r="ODX3" s="100"/>
      <c r="ODY3" s="100"/>
      <c r="ODZ3" s="100"/>
      <c r="OEA3" s="100"/>
      <c r="OEB3" s="100"/>
      <c r="OEC3" s="100"/>
      <c r="OED3" s="100"/>
      <c r="OEE3" s="100"/>
      <c r="OEF3" s="100"/>
      <c r="OEG3" s="100"/>
      <c r="OEH3" s="100"/>
      <c r="OEI3" s="100"/>
      <c r="OEJ3" s="100"/>
      <c r="OEK3" s="100"/>
      <c r="OEL3" s="100"/>
      <c r="OEM3" s="100"/>
      <c r="OEN3" s="100"/>
      <c r="OEO3" s="100"/>
      <c r="OEP3" s="100"/>
      <c r="OEQ3" s="100"/>
      <c r="OER3" s="100"/>
      <c r="OES3" s="100"/>
      <c r="OET3" s="100"/>
      <c r="OEU3" s="100"/>
      <c r="OEV3" s="100"/>
      <c r="OEW3" s="100"/>
      <c r="OEX3" s="100"/>
      <c r="OEY3" s="100"/>
      <c r="OEZ3" s="100"/>
      <c r="OFA3" s="100"/>
      <c r="OFB3" s="100"/>
      <c r="OFC3" s="100"/>
      <c r="OFD3" s="100"/>
      <c r="OFE3" s="100"/>
      <c r="OFF3" s="100"/>
      <c r="OFG3" s="100"/>
      <c r="OFH3" s="100"/>
      <c r="OFI3" s="100"/>
      <c r="OFJ3" s="100"/>
      <c r="OFK3" s="100"/>
      <c r="OFL3" s="100"/>
      <c r="OFM3" s="100"/>
      <c r="OFN3" s="100"/>
      <c r="OFO3" s="100"/>
      <c r="OFP3" s="100"/>
      <c r="OFQ3" s="100"/>
      <c r="OFR3" s="100"/>
      <c r="OFS3" s="100"/>
      <c r="OFT3" s="100"/>
      <c r="OFU3" s="100"/>
      <c r="OFV3" s="100"/>
      <c r="OFW3" s="100"/>
      <c r="OFX3" s="100"/>
      <c r="OFY3" s="100"/>
      <c r="OFZ3" s="100"/>
      <c r="OGA3" s="100"/>
      <c r="OGB3" s="100"/>
      <c r="OGC3" s="100"/>
      <c r="OGD3" s="100"/>
      <c r="OGE3" s="100"/>
      <c r="OGF3" s="100"/>
      <c r="OGG3" s="100"/>
      <c r="OGH3" s="100"/>
      <c r="OGI3" s="100"/>
      <c r="OGJ3" s="100"/>
      <c r="OGK3" s="100"/>
      <c r="OGL3" s="100"/>
      <c r="OGM3" s="100"/>
      <c r="OGN3" s="100"/>
      <c r="OGO3" s="100"/>
      <c r="OGP3" s="100"/>
      <c r="OGQ3" s="100"/>
      <c r="OGR3" s="100"/>
      <c r="OGS3" s="100"/>
      <c r="OGT3" s="100"/>
      <c r="OGU3" s="100"/>
      <c r="OGV3" s="100"/>
      <c r="OGW3" s="100"/>
      <c r="OGX3" s="100"/>
      <c r="OGY3" s="100"/>
      <c r="OGZ3" s="100"/>
      <c r="OHA3" s="100"/>
      <c r="OHB3" s="100"/>
      <c r="OHC3" s="100"/>
      <c r="OHD3" s="100"/>
      <c r="OHE3" s="100"/>
      <c r="OHF3" s="100"/>
      <c r="OHG3" s="100"/>
      <c r="OHH3" s="100"/>
      <c r="OHI3" s="100"/>
      <c r="OHJ3" s="100"/>
      <c r="OHK3" s="100"/>
      <c r="OHL3" s="100"/>
      <c r="OHM3" s="100"/>
      <c r="OHN3" s="100"/>
      <c r="OHO3" s="100"/>
      <c r="OHP3" s="100"/>
      <c r="OHQ3" s="100"/>
      <c r="OHR3" s="100"/>
      <c r="OHS3" s="100"/>
      <c r="OHT3" s="100"/>
      <c r="OHU3" s="100"/>
      <c r="OHV3" s="100"/>
      <c r="OHW3" s="100"/>
      <c r="OHX3" s="100"/>
      <c r="OHY3" s="100"/>
      <c r="OHZ3" s="100"/>
      <c r="OIA3" s="100"/>
      <c r="OIB3" s="100"/>
      <c r="OIC3" s="100"/>
      <c r="OID3" s="100"/>
      <c r="OIE3" s="100"/>
      <c r="OIF3" s="100"/>
      <c r="OIG3" s="100"/>
      <c r="OIH3" s="100"/>
      <c r="OII3" s="100"/>
      <c r="OIJ3" s="100"/>
      <c r="OIK3" s="100"/>
      <c r="OIL3" s="100"/>
      <c r="OIM3" s="100"/>
      <c r="OIN3" s="100"/>
      <c r="OIO3" s="100"/>
      <c r="OIP3" s="100"/>
      <c r="OIQ3" s="100"/>
      <c r="OIR3" s="100"/>
      <c r="OIS3" s="100"/>
      <c r="OIT3" s="100"/>
      <c r="OIU3" s="100"/>
      <c r="OIV3" s="100"/>
      <c r="OIW3" s="100"/>
      <c r="OIX3" s="100"/>
      <c r="OIY3" s="100"/>
      <c r="OIZ3" s="100"/>
      <c r="OJA3" s="100"/>
      <c r="OJB3" s="100"/>
      <c r="OJC3" s="100"/>
      <c r="OJD3" s="100"/>
      <c r="OJE3" s="100"/>
      <c r="OJF3" s="100"/>
      <c r="OJG3" s="100"/>
      <c r="OJH3" s="100"/>
      <c r="OJI3" s="100"/>
      <c r="OJJ3" s="100"/>
      <c r="OJK3" s="100"/>
      <c r="OJL3" s="100"/>
      <c r="OJM3" s="100"/>
      <c r="OJN3" s="100"/>
      <c r="OJO3" s="100"/>
      <c r="OJP3" s="100"/>
      <c r="OJQ3" s="100"/>
      <c r="OJR3" s="100"/>
      <c r="OJS3" s="100"/>
      <c r="OJT3" s="100"/>
      <c r="OJU3" s="100"/>
      <c r="OJV3" s="100"/>
      <c r="OJW3" s="100"/>
      <c r="OJX3" s="100"/>
      <c r="OJY3" s="100"/>
      <c r="OJZ3" s="100"/>
      <c r="OKA3" s="100"/>
      <c r="OKB3" s="100"/>
      <c r="OKC3" s="100"/>
      <c r="OKD3" s="100"/>
      <c r="OKE3" s="100"/>
      <c r="OKF3" s="100"/>
      <c r="OKG3" s="100"/>
      <c r="OKH3" s="100"/>
      <c r="OKI3" s="100"/>
      <c r="OKJ3" s="100"/>
      <c r="OKK3" s="100"/>
      <c r="OKL3" s="100"/>
      <c r="OKM3" s="100"/>
      <c r="OKN3" s="100"/>
      <c r="OKO3" s="100"/>
      <c r="OKP3" s="100"/>
      <c r="OKQ3" s="100"/>
      <c r="OKR3" s="100"/>
      <c r="OKS3" s="100"/>
      <c r="OKT3" s="100"/>
      <c r="OKU3" s="100"/>
      <c r="OKV3" s="100"/>
      <c r="OKW3" s="100"/>
      <c r="OKX3" s="100"/>
      <c r="OKY3" s="100"/>
      <c r="OKZ3" s="100"/>
      <c r="OLA3" s="100"/>
      <c r="OLB3" s="100"/>
      <c r="OLC3" s="100"/>
      <c r="OLD3" s="100"/>
      <c r="OLE3" s="100"/>
      <c r="OLF3" s="100"/>
      <c r="OLG3" s="100"/>
      <c r="OLH3" s="100"/>
      <c r="OLI3" s="100"/>
      <c r="OLJ3" s="100"/>
      <c r="OLK3" s="100"/>
      <c r="OLL3" s="100"/>
      <c r="OLM3" s="100"/>
      <c r="OLN3" s="100"/>
      <c r="OLO3" s="100"/>
      <c r="OLP3" s="100"/>
      <c r="OLQ3" s="100"/>
      <c r="OLR3" s="100"/>
      <c r="OLS3" s="100"/>
      <c r="OLT3" s="100"/>
      <c r="OLU3" s="100"/>
      <c r="OLV3" s="100"/>
      <c r="OLW3" s="100"/>
      <c r="OLX3" s="100"/>
      <c r="OLY3" s="100"/>
      <c r="OLZ3" s="100"/>
      <c r="OMA3" s="100"/>
      <c r="OMB3" s="100"/>
      <c r="OMC3" s="100"/>
      <c r="OMD3" s="100"/>
      <c r="OME3" s="100"/>
      <c r="OMF3" s="100"/>
      <c r="OMG3" s="100"/>
      <c r="OMH3" s="100"/>
      <c r="OMI3" s="100"/>
      <c r="OMJ3" s="100"/>
      <c r="OMK3" s="100"/>
      <c r="OML3" s="100"/>
      <c r="OMM3" s="100"/>
      <c r="OMN3" s="100"/>
      <c r="OMO3" s="100"/>
      <c r="OMP3" s="100"/>
      <c r="OMQ3" s="100"/>
      <c r="OMR3" s="100"/>
      <c r="OMS3" s="100"/>
      <c r="OMT3" s="100"/>
      <c r="OMU3" s="100"/>
      <c r="OMV3" s="100"/>
      <c r="OMW3" s="100"/>
      <c r="OMX3" s="100"/>
      <c r="OMY3" s="100"/>
      <c r="OMZ3" s="100"/>
      <c r="ONA3" s="100"/>
      <c r="ONB3" s="100"/>
      <c r="ONC3" s="100"/>
      <c r="OND3" s="100"/>
      <c r="ONE3" s="100"/>
      <c r="ONF3" s="100"/>
      <c r="ONG3" s="100"/>
      <c r="ONH3" s="100"/>
      <c r="ONI3" s="100"/>
      <c r="ONJ3" s="100"/>
      <c r="ONK3" s="100"/>
      <c r="ONL3" s="100"/>
      <c r="ONM3" s="100"/>
      <c r="ONN3" s="100"/>
      <c r="ONO3" s="100"/>
      <c r="ONP3" s="100"/>
      <c r="ONQ3" s="100"/>
      <c r="ONR3" s="100"/>
      <c r="ONS3" s="100"/>
      <c r="ONT3" s="100"/>
      <c r="ONU3" s="100"/>
      <c r="ONV3" s="100"/>
      <c r="ONW3" s="100"/>
      <c r="ONX3" s="100"/>
      <c r="ONY3" s="100"/>
      <c r="ONZ3" s="100"/>
      <c r="OOA3" s="100"/>
      <c r="OOB3" s="100"/>
      <c r="OOC3" s="100"/>
      <c r="OOD3" s="100"/>
      <c r="OOE3" s="100"/>
      <c r="OOF3" s="100"/>
      <c r="OOG3" s="100"/>
      <c r="OOH3" s="100"/>
      <c r="OOI3" s="100"/>
      <c r="OOJ3" s="100"/>
      <c r="OOK3" s="100"/>
      <c r="OOL3" s="100"/>
      <c r="OOM3" s="100"/>
      <c r="OON3" s="100"/>
      <c r="OOO3" s="100"/>
      <c r="OOP3" s="100"/>
      <c r="OOQ3" s="100"/>
      <c r="OOR3" s="100"/>
      <c r="OOS3" s="100"/>
      <c r="OOT3" s="100"/>
      <c r="OOU3" s="100"/>
      <c r="OOV3" s="100"/>
      <c r="OOW3" s="100"/>
      <c r="OOX3" s="100"/>
      <c r="OOY3" s="100"/>
      <c r="OOZ3" s="100"/>
      <c r="OPA3" s="100"/>
      <c r="OPB3" s="100"/>
      <c r="OPC3" s="100"/>
      <c r="OPD3" s="100"/>
      <c r="OPE3" s="100"/>
      <c r="OPF3" s="100"/>
      <c r="OPG3" s="100"/>
      <c r="OPH3" s="100"/>
      <c r="OPI3" s="100"/>
      <c r="OPJ3" s="100"/>
      <c r="OPK3" s="100"/>
      <c r="OPL3" s="100"/>
      <c r="OPM3" s="100"/>
      <c r="OPN3" s="100"/>
      <c r="OPO3" s="100"/>
      <c r="OPP3" s="100"/>
      <c r="OPQ3" s="100"/>
      <c r="OPR3" s="100"/>
      <c r="OPS3" s="100"/>
      <c r="OPT3" s="100"/>
      <c r="OPU3" s="100"/>
      <c r="OPV3" s="100"/>
      <c r="OPW3" s="100"/>
      <c r="OPX3" s="100"/>
      <c r="OPY3" s="100"/>
      <c r="OPZ3" s="100"/>
      <c r="OQA3" s="100"/>
      <c r="OQB3" s="100"/>
      <c r="OQC3" s="100"/>
      <c r="OQD3" s="100"/>
      <c r="OQE3" s="100"/>
      <c r="OQF3" s="100"/>
      <c r="OQG3" s="100"/>
      <c r="OQH3" s="100"/>
      <c r="OQI3" s="100"/>
      <c r="OQJ3" s="100"/>
      <c r="OQK3" s="100"/>
      <c r="OQL3" s="100"/>
      <c r="OQM3" s="100"/>
      <c r="OQN3" s="100"/>
      <c r="OQO3" s="100"/>
      <c r="OQP3" s="100"/>
      <c r="OQQ3" s="100"/>
      <c r="OQR3" s="100"/>
      <c r="OQS3" s="100"/>
      <c r="OQT3" s="100"/>
      <c r="OQU3" s="100"/>
      <c r="OQV3" s="100"/>
      <c r="OQW3" s="100"/>
      <c r="OQX3" s="100"/>
      <c r="OQY3" s="100"/>
      <c r="OQZ3" s="100"/>
      <c r="ORA3" s="100"/>
      <c r="ORB3" s="100"/>
      <c r="ORC3" s="100"/>
      <c r="ORD3" s="100"/>
      <c r="ORE3" s="100"/>
      <c r="ORF3" s="100"/>
      <c r="ORG3" s="100"/>
      <c r="ORH3" s="100"/>
      <c r="ORI3" s="100"/>
      <c r="ORJ3" s="100"/>
      <c r="ORK3" s="100"/>
      <c r="ORL3" s="100"/>
      <c r="ORM3" s="100"/>
      <c r="ORN3" s="100"/>
      <c r="ORO3" s="100"/>
      <c r="ORP3" s="100"/>
      <c r="ORQ3" s="100"/>
      <c r="ORR3" s="100"/>
      <c r="ORS3" s="100"/>
      <c r="ORT3" s="100"/>
      <c r="ORU3" s="100"/>
      <c r="ORV3" s="100"/>
      <c r="ORW3" s="100"/>
      <c r="ORX3" s="100"/>
      <c r="ORY3" s="100"/>
      <c r="ORZ3" s="100"/>
      <c r="OSA3" s="100"/>
      <c r="OSB3" s="100"/>
      <c r="OSC3" s="100"/>
      <c r="OSD3" s="100"/>
      <c r="OSE3" s="100"/>
      <c r="OSF3" s="100"/>
      <c r="OSG3" s="100"/>
      <c r="OSH3" s="100"/>
      <c r="OSI3" s="100"/>
      <c r="OSJ3" s="100"/>
      <c r="OSK3" s="100"/>
      <c r="OSL3" s="100"/>
      <c r="OSM3" s="100"/>
      <c r="OSN3" s="100"/>
      <c r="OSO3" s="100"/>
      <c r="OSP3" s="100"/>
      <c r="OSQ3" s="100"/>
      <c r="OSR3" s="100"/>
      <c r="OSS3" s="100"/>
      <c r="OST3" s="100"/>
      <c r="OSU3" s="100"/>
      <c r="OSV3" s="100"/>
      <c r="OSW3" s="100"/>
      <c r="OSX3" s="100"/>
      <c r="OSY3" s="100"/>
      <c r="OSZ3" s="100"/>
      <c r="OTA3" s="100"/>
      <c r="OTB3" s="100"/>
      <c r="OTC3" s="100"/>
      <c r="OTD3" s="100"/>
      <c r="OTE3" s="100"/>
      <c r="OTF3" s="100"/>
      <c r="OTG3" s="100"/>
      <c r="OTH3" s="100"/>
      <c r="OTI3" s="100"/>
      <c r="OTJ3" s="100"/>
      <c r="OTK3" s="100"/>
      <c r="OTL3" s="100"/>
      <c r="OTM3" s="100"/>
      <c r="OTN3" s="100"/>
      <c r="OTO3" s="100"/>
      <c r="OTP3" s="100"/>
      <c r="OTQ3" s="100"/>
      <c r="OTR3" s="100"/>
      <c r="OTS3" s="100"/>
      <c r="OTT3" s="100"/>
      <c r="OTU3" s="100"/>
      <c r="OTV3" s="100"/>
      <c r="OTW3" s="100"/>
      <c r="OTX3" s="100"/>
      <c r="OTY3" s="100"/>
      <c r="OTZ3" s="100"/>
      <c r="OUA3" s="100"/>
      <c r="OUB3" s="100"/>
      <c r="OUC3" s="100"/>
      <c r="OUD3" s="100"/>
      <c r="OUE3" s="100"/>
      <c r="OUF3" s="100"/>
      <c r="OUG3" s="100"/>
      <c r="OUH3" s="100"/>
      <c r="OUI3" s="100"/>
      <c r="OUJ3" s="100"/>
      <c r="OUK3" s="100"/>
      <c r="OUL3" s="100"/>
      <c r="OUM3" s="100"/>
      <c r="OUN3" s="100"/>
      <c r="OUO3" s="100"/>
      <c r="OUP3" s="100"/>
      <c r="OUQ3" s="100"/>
      <c r="OUR3" s="100"/>
      <c r="OUS3" s="100"/>
      <c r="OUT3" s="100"/>
      <c r="OUU3" s="100"/>
      <c r="OUV3" s="100"/>
      <c r="OUW3" s="100"/>
      <c r="OUX3" s="100"/>
      <c r="OUY3" s="100"/>
      <c r="OUZ3" s="100"/>
      <c r="OVA3" s="100"/>
      <c r="OVB3" s="100"/>
      <c r="OVC3" s="100"/>
      <c r="OVD3" s="100"/>
      <c r="OVE3" s="100"/>
      <c r="OVF3" s="100"/>
      <c r="OVG3" s="100"/>
      <c r="OVH3" s="100"/>
      <c r="OVI3" s="100"/>
      <c r="OVJ3" s="100"/>
      <c r="OVK3" s="100"/>
      <c r="OVL3" s="100"/>
      <c r="OVM3" s="100"/>
      <c r="OVN3" s="100"/>
      <c r="OVO3" s="100"/>
      <c r="OVP3" s="100"/>
      <c r="OVQ3" s="100"/>
      <c r="OVR3" s="100"/>
      <c r="OVS3" s="100"/>
      <c r="OVT3" s="100"/>
      <c r="OVU3" s="100"/>
      <c r="OVV3" s="100"/>
      <c r="OVW3" s="100"/>
      <c r="OVX3" s="100"/>
      <c r="OVY3" s="100"/>
      <c r="OVZ3" s="100"/>
      <c r="OWA3" s="100"/>
      <c r="OWB3" s="100"/>
      <c r="OWC3" s="100"/>
      <c r="OWD3" s="100"/>
      <c r="OWE3" s="100"/>
      <c r="OWF3" s="100"/>
      <c r="OWG3" s="100"/>
      <c r="OWH3" s="100"/>
      <c r="OWI3" s="100"/>
      <c r="OWJ3" s="100"/>
      <c r="OWK3" s="100"/>
      <c r="OWL3" s="100"/>
      <c r="OWM3" s="100"/>
      <c r="OWN3" s="100"/>
      <c r="OWO3" s="100"/>
      <c r="OWP3" s="100"/>
      <c r="OWQ3" s="100"/>
      <c r="OWR3" s="100"/>
      <c r="OWS3" s="100"/>
      <c r="OWT3" s="100"/>
      <c r="OWU3" s="100"/>
      <c r="OWV3" s="100"/>
      <c r="OWW3" s="100"/>
      <c r="OWX3" s="100"/>
      <c r="OWY3" s="100"/>
      <c r="OWZ3" s="100"/>
      <c r="OXA3" s="100"/>
      <c r="OXB3" s="100"/>
      <c r="OXC3" s="100"/>
      <c r="OXD3" s="100"/>
      <c r="OXE3" s="100"/>
      <c r="OXF3" s="100"/>
      <c r="OXG3" s="100"/>
      <c r="OXH3" s="100"/>
      <c r="OXI3" s="100"/>
      <c r="OXJ3" s="100"/>
      <c r="OXK3" s="100"/>
      <c r="OXL3" s="100"/>
      <c r="OXM3" s="100"/>
      <c r="OXN3" s="100"/>
      <c r="OXO3" s="100"/>
      <c r="OXP3" s="100"/>
      <c r="OXQ3" s="100"/>
      <c r="OXR3" s="100"/>
      <c r="OXS3" s="100"/>
      <c r="OXT3" s="100"/>
      <c r="OXU3" s="100"/>
      <c r="OXV3" s="100"/>
      <c r="OXW3" s="100"/>
      <c r="OXX3" s="100"/>
      <c r="OXY3" s="100"/>
      <c r="OXZ3" s="100"/>
      <c r="OYA3" s="100"/>
      <c r="OYB3" s="100"/>
      <c r="OYC3" s="100"/>
      <c r="OYD3" s="100"/>
      <c r="OYE3" s="100"/>
      <c r="OYF3" s="100"/>
      <c r="OYG3" s="100"/>
      <c r="OYH3" s="100"/>
      <c r="OYI3" s="100"/>
      <c r="OYJ3" s="100"/>
      <c r="OYK3" s="100"/>
      <c r="OYL3" s="100"/>
      <c r="OYM3" s="100"/>
      <c r="OYN3" s="100"/>
      <c r="OYO3" s="100"/>
      <c r="OYP3" s="100"/>
      <c r="OYQ3" s="100"/>
      <c r="OYR3" s="100"/>
      <c r="OYS3" s="100"/>
      <c r="OYT3" s="100"/>
      <c r="OYU3" s="100"/>
      <c r="OYV3" s="100"/>
      <c r="OYW3" s="100"/>
      <c r="OYX3" s="100"/>
      <c r="OYY3" s="100"/>
      <c r="OYZ3" s="100"/>
      <c r="OZA3" s="100"/>
      <c r="OZB3" s="100"/>
      <c r="OZC3" s="100"/>
      <c r="OZD3" s="100"/>
      <c r="OZE3" s="100"/>
      <c r="OZF3" s="100"/>
      <c r="OZG3" s="100"/>
      <c r="OZH3" s="100"/>
      <c r="OZI3" s="100"/>
      <c r="OZJ3" s="100"/>
      <c r="OZK3" s="100"/>
      <c r="OZL3" s="100"/>
      <c r="OZM3" s="100"/>
      <c r="OZN3" s="100"/>
      <c r="OZO3" s="100"/>
      <c r="OZP3" s="100"/>
      <c r="OZQ3" s="100"/>
      <c r="OZR3" s="100"/>
      <c r="OZS3" s="100"/>
      <c r="OZT3" s="100"/>
      <c r="OZU3" s="100"/>
      <c r="OZV3" s="100"/>
      <c r="OZW3" s="100"/>
      <c r="OZX3" s="100"/>
      <c r="OZY3" s="100"/>
      <c r="OZZ3" s="100"/>
      <c r="PAA3" s="100"/>
      <c r="PAB3" s="100"/>
      <c r="PAC3" s="100"/>
      <c r="PAD3" s="100"/>
      <c r="PAE3" s="100"/>
      <c r="PAF3" s="100"/>
      <c r="PAG3" s="100"/>
      <c r="PAH3" s="100"/>
      <c r="PAI3" s="100"/>
      <c r="PAJ3" s="100"/>
      <c r="PAK3" s="100"/>
      <c r="PAL3" s="100"/>
      <c r="PAM3" s="100"/>
      <c r="PAN3" s="100"/>
      <c r="PAO3" s="100"/>
      <c r="PAP3" s="100"/>
      <c r="PAQ3" s="100"/>
      <c r="PAR3" s="100"/>
      <c r="PAS3" s="100"/>
      <c r="PAT3" s="100"/>
      <c r="PAU3" s="100"/>
      <c r="PAV3" s="100"/>
      <c r="PAW3" s="100"/>
      <c r="PAX3" s="100"/>
      <c r="PAY3" s="100"/>
      <c r="PAZ3" s="100"/>
      <c r="PBA3" s="100"/>
      <c r="PBB3" s="100"/>
      <c r="PBC3" s="100"/>
      <c r="PBD3" s="100"/>
      <c r="PBE3" s="100"/>
      <c r="PBF3" s="100"/>
      <c r="PBG3" s="100"/>
      <c r="PBH3" s="100"/>
      <c r="PBI3" s="100"/>
      <c r="PBJ3" s="100"/>
      <c r="PBK3" s="100"/>
      <c r="PBL3" s="100"/>
      <c r="PBM3" s="100"/>
      <c r="PBN3" s="100"/>
      <c r="PBO3" s="100"/>
      <c r="PBP3" s="100"/>
      <c r="PBQ3" s="100"/>
      <c r="PBR3" s="100"/>
      <c r="PBS3" s="100"/>
      <c r="PBT3" s="100"/>
      <c r="PBU3" s="100"/>
      <c r="PBV3" s="100"/>
      <c r="PBW3" s="100"/>
      <c r="PBX3" s="100"/>
      <c r="PBY3" s="100"/>
      <c r="PBZ3" s="100"/>
      <c r="PCA3" s="100"/>
      <c r="PCB3" s="100"/>
      <c r="PCC3" s="100"/>
      <c r="PCD3" s="100"/>
      <c r="PCE3" s="100"/>
      <c r="PCF3" s="100"/>
      <c r="PCG3" s="100"/>
      <c r="PCH3" s="100"/>
      <c r="PCI3" s="100"/>
      <c r="PCJ3" s="100"/>
      <c r="PCK3" s="100"/>
      <c r="PCL3" s="100"/>
      <c r="PCM3" s="100"/>
      <c r="PCN3" s="100"/>
      <c r="PCO3" s="100"/>
      <c r="PCP3" s="100"/>
      <c r="PCQ3" s="100"/>
      <c r="PCR3" s="100"/>
      <c r="PCS3" s="100"/>
      <c r="PCT3" s="100"/>
      <c r="PCU3" s="100"/>
      <c r="PCV3" s="100"/>
      <c r="PCW3" s="100"/>
      <c r="PCX3" s="100"/>
      <c r="PCY3" s="100"/>
      <c r="PCZ3" s="100"/>
      <c r="PDA3" s="100"/>
      <c r="PDB3" s="100"/>
      <c r="PDC3" s="100"/>
      <c r="PDD3" s="100"/>
      <c r="PDE3" s="100"/>
      <c r="PDF3" s="100"/>
      <c r="PDG3" s="100"/>
      <c r="PDH3" s="100"/>
      <c r="PDI3" s="100"/>
      <c r="PDJ3" s="100"/>
      <c r="PDK3" s="100"/>
      <c r="PDL3" s="100"/>
      <c r="PDM3" s="100"/>
      <c r="PDN3" s="100"/>
      <c r="PDO3" s="100"/>
      <c r="PDP3" s="100"/>
      <c r="PDQ3" s="100"/>
      <c r="PDR3" s="100"/>
      <c r="PDS3" s="100"/>
      <c r="PDT3" s="100"/>
      <c r="PDU3" s="100"/>
      <c r="PDV3" s="100"/>
      <c r="PDW3" s="100"/>
      <c r="PDX3" s="100"/>
      <c r="PDY3" s="100"/>
      <c r="PDZ3" s="100"/>
      <c r="PEA3" s="100"/>
      <c r="PEB3" s="100"/>
      <c r="PEC3" s="100"/>
      <c r="PED3" s="100"/>
      <c r="PEE3" s="100"/>
      <c r="PEF3" s="100"/>
      <c r="PEG3" s="100"/>
      <c r="PEH3" s="100"/>
      <c r="PEI3" s="100"/>
      <c r="PEJ3" s="100"/>
      <c r="PEK3" s="100"/>
      <c r="PEL3" s="100"/>
      <c r="PEM3" s="100"/>
      <c r="PEN3" s="100"/>
      <c r="PEO3" s="100"/>
      <c r="PEP3" s="100"/>
      <c r="PEQ3" s="100"/>
      <c r="PER3" s="100"/>
      <c r="PES3" s="100"/>
      <c r="PET3" s="100"/>
      <c r="PEU3" s="100"/>
      <c r="PEV3" s="100"/>
      <c r="PEW3" s="100"/>
      <c r="PEX3" s="100"/>
      <c r="PEY3" s="100"/>
      <c r="PEZ3" s="100"/>
      <c r="PFA3" s="100"/>
      <c r="PFB3" s="100"/>
      <c r="PFC3" s="100"/>
      <c r="PFD3" s="100"/>
      <c r="PFE3" s="100"/>
      <c r="PFF3" s="100"/>
      <c r="PFG3" s="100"/>
      <c r="PFH3" s="100"/>
      <c r="PFI3" s="100"/>
      <c r="PFJ3" s="100"/>
      <c r="PFK3" s="100"/>
      <c r="PFL3" s="100"/>
      <c r="PFM3" s="100"/>
      <c r="PFN3" s="100"/>
      <c r="PFO3" s="100"/>
      <c r="PFP3" s="100"/>
      <c r="PFQ3" s="100"/>
      <c r="PFR3" s="100"/>
      <c r="PFS3" s="100"/>
      <c r="PFT3" s="100"/>
      <c r="PFU3" s="100"/>
      <c r="PFV3" s="100"/>
      <c r="PFW3" s="100"/>
      <c r="PFX3" s="100"/>
      <c r="PFY3" s="100"/>
      <c r="PFZ3" s="100"/>
      <c r="PGA3" s="100"/>
      <c r="PGB3" s="100"/>
      <c r="PGC3" s="100"/>
      <c r="PGD3" s="100"/>
      <c r="PGE3" s="100"/>
      <c r="PGF3" s="100"/>
      <c r="PGG3" s="100"/>
      <c r="PGH3" s="100"/>
      <c r="PGI3" s="100"/>
      <c r="PGJ3" s="100"/>
      <c r="PGK3" s="100"/>
      <c r="PGL3" s="100"/>
      <c r="PGM3" s="100"/>
      <c r="PGN3" s="100"/>
      <c r="PGO3" s="100"/>
      <c r="PGP3" s="100"/>
      <c r="PGQ3" s="100"/>
      <c r="PGR3" s="100"/>
      <c r="PGS3" s="100"/>
      <c r="PGT3" s="100"/>
      <c r="PGU3" s="100"/>
      <c r="PGV3" s="100"/>
      <c r="PGW3" s="100"/>
      <c r="PGX3" s="100"/>
      <c r="PGY3" s="100"/>
      <c r="PGZ3" s="100"/>
      <c r="PHA3" s="100"/>
      <c r="PHB3" s="100"/>
      <c r="PHC3" s="100"/>
      <c r="PHD3" s="100"/>
      <c r="PHE3" s="100"/>
      <c r="PHF3" s="100"/>
      <c r="PHG3" s="100"/>
      <c r="PHH3" s="100"/>
      <c r="PHI3" s="100"/>
      <c r="PHJ3" s="100"/>
      <c r="PHK3" s="100"/>
      <c r="PHL3" s="100"/>
      <c r="PHM3" s="100"/>
      <c r="PHN3" s="100"/>
      <c r="PHO3" s="100"/>
      <c r="PHP3" s="100"/>
      <c r="PHQ3" s="100"/>
      <c r="PHR3" s="100"/>
      <c r="PHS3" s="100"/>
      <c r="PHT3" s="100"/>
      <c r="PHU3" s="100"/>
      <c r="PHV3" s="100"/>
      <c r="PHW3" s="100"/>
      <c r="PHX3" s="100"/>
      <c r="PHY3" s="100"/>
      <c r="PHZ3" s="100"/>
      <c r="PIA3" s="100"/>
      <c r="PIB3" s="100"/>
      <c r="PIC3" s="100"/>
      <c r="PID3" s="100"/>
      <c r="PIE3" s="100"/>
      <c r="PIF3" s="100"/>
      <c r="PIG3" s="100"/>
      <c r="PIH3" s="100"/>
      <c r="PII3" s="100"/>
      <c r="PIJ3" s="100"/>
      <c r="PIK3" s="100"/>
      <c r="PIL3" s="100"/>
      <c r="PIM3" s="100"/>
      <c r="PIN3" s="100"/>
      <c r="PIO3" s="100"/>
      <c r="PIP3" s="100"/>
      <c r="PIQ3" s="100"/>
      <c r="PIR3" s="100"/>
      <c r="PIS3" s="100"/>
      <c r="PIT3" s="100"/>
      <c r="PIU3" s="100"/>
      <c r="PIV3" s="100"/>
      <c r="PIW3" s="100"/>
      <c r="PIX3" s="100"/>
      <c r="PIY3" s="100"/>
      <c r="PIZ3" s="100"/>
      <c r="PJA3" s="100"/>
      <c r="PJB3" s="100"/>
      <c r="PJC3" s="100"/>
      <c r="PJD3" s="100"/>
      <c r="PJE3" s="100"/>
      <c r="PJF3" s="100"/>
      <c r="PJG3" s="100"/>
      <c r="PJH3" s="100"/>
      <c r="PJI3" s="100"/>
      <c r="PJJ3" s="100"/>
      <c r="PJK3" s="100"/>
      <c r="PJL3" s="100"/>
      <c r="PJM3" s="100"/>
      <c r="PJN3" s="100"/>
      <c r="PJO3" s="100"/>
      <c r="PJP3" s="100"/>
      <c r="PJQ3" s="100"/>
      <c r="PJR3" s="100"/>
      <c r="PJS3" s="100"/>
      <c r="PJT3" s="100"/>
      <c r="PJU3" s="100"/>
      <c r="PJV3" s="100"/>
      <c r="PJW3" s="100"/>
      <c r="PJX3" s="100"/>
      <c r="PJY3" s="100"/>
      <c r="PJZ3" s="100"/>
      <c r="PKA3" s="100"/>
      <c r="PKB3" s="100"/>
      <c r="PKC3" s="100"/>
      <c r="PKD3" s="100"/>
      <c r="PKE3" s="100"/>
      <c r="PKF3" s="100"/>
      <c r="PKG3" s="100"/>
      <c r="PKH3" s="100"/>
      <c r="PKI3" s="100"/>
      <c r="PKJ3" s="100"/>
      <c r="PKK3" s="100"/>
      <c r="PKL3" s="100"/>
      <c r="PKM3" s="100"/>
      <c r="PKN3" s="100"/>
      <c r="PKO3" s="100"/>
      <c r="PKP3" s="100"/>
      <c r="PKQ3" s="100"/>
      <c r="PKR3" s="100"/>
      <c r="PKS3" s="100"/>
      <c r="PKT3" s="100"/>
      <c r="PKU3" s="100"/>
      <c r="PKV3" s="100"/>
      <c r="PKW3" s="100"/>
      <c r="PKX3" s="100"/>
      <c r="PKY3" s="100"/>
      <c r="PKZ3" s="100"/>
      <c r="PLA3" s="100"/>
      <c r="PLB3" s="100"/>
      <c r="PLC3" s="100"/>
      <c r="PLD3" s="100"/>
      <c r="PLE3" s="100"/>
      <c r="PLF3" s="100"/>
      <c r="PLG3" s="100"/>
      <c r="PLH3" s="100"/>
      <c r="PLI3" s="100"/>
      <c r="PLJ3" s="100"/>
      <c r="PLK3" s="100"/>
      <c r="PLL3" s="100"/>
      <c r="PLM3" s="100"/>
      <c r="PLN3" s="100"/>
      <c r="PLO3" s="100"/>
      <c r="PLP3" s="100"/>
      <c r="PLQ3" s="100"/>
      <c r="PLR3" s="100"/>
      <c r="PLS3" s="100"/>
      <c r="PLT3" s="100"/>
      <c r="PLU3" s="100"/>
      <c r="PLV3" s="100"/>
      <c r="PLW3" s="100"/>
      <c r="PLX3" s="100"/>
      <c r="PLY3" s="100"/>
      <c r="PLZ3" s="100"/>
      <c r="PMA3" s="100"/>
      <c r="PMB3" s="100"/>
      <c r="PMC3" s="100"/>
      <c r="PMD3" s="100"/>
      <c r="PME3" s="100"/>
      <c r="PMF3" s="100"/>
      <c r="PMG3" s="100"/>
      <c r="PMH3" s="100"/>
      <c r="PMI3" s="100"/>
      <c r="PMJ3" s="100"/>
      <c r="PMK3" s="100"/>
      <c r="PML3" s="100"/>
      <c r="PMM3" s="100"/>
      <c r="PMN3" s="100"/>
      <c r="PMO3" s="100"/>
      <c r="PMP3" s="100"/>
      <c r="PMQ3" s="100"/>
      <c r="PMR3" s="100"/>
      <c r="PMS3" s="100"/>
      <c r="PMT3" s="100"/>
      <c r="PMU3" s="100"/>
      <c r="PMV3" s="100"/>
      <c r="PMW3" s="100"/>
      <c r="PMX3" s="100"/>
      <c r="PMY3" s="100"/>
      <c r="PMZ3" s="100"/>
      <c r="PNA3" s="100"/>
      <c r="PNB3" s="100"/>
      <c r="PNC3" s="100"/>
      <c r="PND3" s="100"/>
      <c r="PNE3" s="100"/>
      <c r="PNF3" s="100"/>
      <c r="PNG3" s="100"/>
      <c r="PNH3" s="100"/>
      <c r="PNI3" s="100"/>
      <c r="PNJ3" s="100"/>
      <c r="PNK3" s="100"/>
      <c r="PNL3" s="100"/>
      <c r="PNM3" s="100"/>
      <c r="PNN3" s="100"/>
      <c r="PNO3" s="100"/>
      <c r="PNP3" s="100"/>
      <c r="PNQ3" s="100"/>
      <c r="PNR3" s="100"/>
      <c r="PNS3" s="100"/>
      <c r="PNT3" s="100"/>
      <c r="PNU3" s="100"/>
      <c r="PNV3" s="100"/>
      <c r="PNW3" s="100"/>
      <c r="PNX3" s="100"/>
      <c r="PNY3" s="100"/>
      <c r="PNZ3" s="100"/>
      <c r="POA3" s="100"/>
      <c r="POB3" s="100"/>
      <c r="POC3" s="100"/>
      <c r="POD3" s="100"/>
      <c r="POE3" s="100"/>
      <c r="POF3" s="100"/>
      <c r="POG3" s="100"/>
      <c r="POH3" s="100"/>
      <c r="POI3" s="100"/>
      <c r="POJ3" s="100"/>
      <c r="POK3" s="100"/>
      <c r="POL3" s="100"/>
      <c r="POM3" s="100"/>
      <c r="PON3" s="100"/>
      <c r="POO3" s="100"/>
      <c r="POP3" s="100"/>
      <c r="POQ3" s="100"/>
      <c r="POR3" s="100"/>
      <c r="POS3" s="100"/>
      <c r="POT3" s="100"/>
      <c r="POU3" s="100"/>
      <c r="POV3" s="100"/>
      <c r="POW3" s="100"/>
      <c r="POX3" s="100"/>
      <c r="POY3" s="100"/>
      <c r="POZ3" s="100"/>
      <c r="PPA3" s="100"/>
      <c r="PPB3" s="100"/>
      <c r="PPC3" s="100"/>
      <c r="PPD3" s="100"/>
      <c r="PPE3" s="100"/>
      <c r="PPF3" s="100"/>
      <c r="PPG3" s="100"/>
      <c r="PPH3" s="100"/>
      <c r="PPI3" s="100"/>
      <c r="PPJ3" s="100"/>
      <c r="PPK3" s="100"/>
      <c r="PPL3" s="100"/>
      <c r="PPM3" s="100"/>
      <c r="PPN3" s="100"/>
      <c r="PPO3" s="100"/>
      <c r="PPP3" s="100"/>
      <c r="PPQ3" s="100"/>
      <c r="PPR3" s="100"/>
      <c r="PPS3" s="100"/>
      <c r="PPT3" s="100"/>
      <c r="PPU3" s="100"/>
      <c r="PPV3" s="100"/>
      <c r="PPW3" s="100"/>
      <c r="PPX3" s="100"/>
      <c r="PPY3" s="100"/>
      <c r="PPZ3" s="100"/>
      <c r="PQA3" s="100"/>
      <c r="PQB3" s="100"/>
      <c r="PQC3" s="100"/>
      <c r="PQD3" s="100"/>
      <c r="PQE3" s="100"/>
      <c r="PQF3" s="100"/>
      <c r="PQG3" s="100"/>
      <c r="PQH3" s="100"/>
      <c r="PQI3" s="100"/>
      <c r="PQJ3" s="100"/>
      <c r="PQK3" s="100"/>
      <c r="PQL3" s="100"/>
      <c r="PQM3" s="100"/>
      <c r="PQN3" s="100"/>
      <c r="PQO3" s="100"/>
      <c r="PQP3" s="100"/>
      <c r="PQQ3" s="100"/>
      <c r="PQR3" s="100"/>
      <c r="PQS3" s="100"/>
      <c r="PQT3" s="100"/>
      <c r="PQU3" s="100"/>
      <c r="PQV3" s="100"/>
      <c r="PQW3" s="100"/>
      <c r="PQX3" s="100"/>
      <c r="PQY3" s="100"/>
      <c r="PQZ3" s="100"/>
      <c r="PRA3" s="100"/>
      <c r="PRB3" s="100"/>
      <c r="PRC3" s="100"/>
      <c r="PRD3" s="100"/>
      <c r="PRE3" s="100"/>
      <c r="PRF3" s="100"/>
      <c r="PRG3" s="100"/>
      <c r="PRH3" s="100"/>
      <c r="PRI3" s="100"/>
      <c r="PRJ3" s="100"/>
      <c r="PRK3" s="100"/>
      <c r="PRL3" s="100"/>
      <c r="PRM3" s="100"/>
      <c r="PRN3" s="100"/>
      <c r="PRO3" s="100"/>
      <c r="PRP3" s="100"/>
      <c r="PRQ3" s="100"/>
      <c r="PRR3" s="100"/>
      <c r="PRS3" s="100"/>
      <c r="PRT3" s="100"/>
      <c r="PRU3" s="100"/>
      <c r="PRV3" s="100"/>
      <c r="PRW3" s="100"/>
      <c r="PRX3" s="100"/>
      <c r="PRY3" s="100"/>
      <c r="PRZ3" s="100"/>
      <c r="PSA3" s="100"/>
      <c r="PSB3" s="100"/>
      <c r="PSC3" s="100"/>
      <c r="PSD3" s="100"/>
      <c r="PSE3" s="100"/>
      <c r="PSF3" s="100"/>
      <c r="PSG3" s="100"/>
      <c r="PSH3" s="100"/>
      <c r="PSI3" s="100"/>
      <c r="PSJ3" s="100"/>
      <c r="PSK3" s="100"/>
      <c r="PSL3" s="100"/>
      <c r="PSM3" s="100"/>
      <c r="PSN3" s="100"/>
      <c r="PSO3" s="100"/>
      <c r="PSP3" s="100"/>
      <c r="PSQ3" s="100"/>
      <c r="PSR3" s="100"/>
      <c r="PSS3" s="100"/>
      <c r="PST3" s="100"/>
      <c r="PSU3" s="100"/>
      <c r="PSV3" s="100"/>
      <c r="PSW3" s="100"/>
      <c r="PSX3" s="100"/>
      <c r="PSY3" s="100"/>
      <c r="PSZ3" s="100"/>
      <c r="PTA3" s="100"/>
      <c r="PTB3" s="100"/>
      <c r="PTC3" s="100"/>
      <c r="PTD3" s="100"/>
      <c r="PTE3" s="100"/>
      <c r="PTF3" s="100"/>
      <c r="PTG3" s="100"/>
      <c r="PTH3" s="100"/>
      <c r="PTI3" s="100"/>
      <c r="PTJ3" s="100"/>
      <c r="PTK3" s="100"/>
      <c r="PTL3" s="100"/>
      <c r="PTM3" s="100"/>
      <c r="PTN3" s="100"/>
      <c r="PTO3" s="100"/>
      <c r="PTP3" s="100"/>
      <c r="PTQ3" s="100"/>
      <c r="PTR3" s="100"/>
      <c r="PTS3" s="100"/>
      <c r="PTT3" s="100"/>
      <c r="PTU3" s="100"/>
      <c r="PTV3" s="100"/>
      <c r="PTW3" s="100"/>
      <c r="PTX3" s="100"/>
      <c r="PTY3" s="100"/>
      <c r="PTZ3" s="100"/>
      <c r="PUA3" s="100"/>
      <c r="PUB3" s="100"/>
      <c r="PUC3" s="100"/>
      <c r="PUD3" s="100"/>
      <c r="PUE3" s="100"/>
      <c r="PUF3" s="100"/>
      <c r="PUG3" s="100"/>
      <c r="PUH3" s="100"/>
      <c r="PUI3" s="100"/>
      <c r="PUJ3" s="100"/>
      <c r="PUK3" s="100"/>
      <c r="PUL3" s="100"/>
      <c r="PUM3" s="100"/>
      <c r="PUN3" s="100"/>
      <c r="PUO3" s="100"/>
      <c r="PUP3" s="100"/>
      <c r="PUQ3" s="100"/>
      <c r="PUR3" s="100"/>
      <c r="PUS3" s="100"/>
      <c r="PUT3" s="100"/>
      <c r="PUU3" s="100"/>
      <c r="PUV3" s="100"/>
      <c r="PUW3" s="100"/>
      <c r="PUX3" s="100"/>
      <c r="PUY3" s="100"/>
      <c r="PUZ3" s="100"/>
      <c r="PVA3" s="100"/>
      <c r="PVB3" s="100"/>
      <c r="PVC3" s="100"/>
      <c r="PVD3" s="100"/>
      <c r="PVE3" s="100"/>
      <c r="PVF3" s="100"/>
      <c r="PVG3" s="100"/>
      <c r="PVH3" s="100"/>
      <c r="PVI3" s="100"/>
      <c r="PVJ3" s="100"/>
      <c r="PVK3" s="100"/>
      <c r="PVL3" s="100"/>
      <c r="PVM3" s="100"/>
      <c r="PVN3" s="100"/>
      <c r="PVO3" s="100"/>
      <c r="PVP3" s="100"/>
      <c r="PVQ3" s="100"/>
      <c r="PVR3" s="100"/>
      <c r="PVS3" s="100"/>
      <c r="PVT3" s="100"/>
      <c r="PVU3" s="100"/>
      <c r="PVV3" s="100"/>
      <c r="PVW3" s="100"/>
      <c r="PVX3" s="100"/>
      <c r="PVY3" s="100"/>
      <c r="PVZ3" s="100"/>
      <c r="PWA3" s="100"/>
      <c r="PWB3" s="100"/>
      <c r="PWC3" s="100"/>
      <c r="PWD3" s="100"/>
      <c r="PWE3" s="100"/>
      <c r="PWF3" s="100"/>
      <c r="PWG3" s="100"/>
      <c r="PWH3" s="100"/>
      <c r="PWI3" s="100"/>
      <c r="PWJ3" s="100"/>
      <c r="PWK3" s="100"/>
      <c r="PWL3" s="100"/>
      <c r="PWM3" s="100"/>
      <c r="PWN3" s="100"/>
      <c r="PWO3" s="100"/>
      <c r="PWP3" s="100"/>
      <c r="PWQ3" s="100"/>
      <c r="PWR3" s="100"/>
      <c r="PWS3" s="100"/>
      <c r="PWT3" s="100"/>
      <c r="PWU3" s="100"/>
      <c r="PWV3" s="100"/>
      <c r="PWW3" s="100"/>
      <c r="PWX3" s="100"/>
      <c r="PWY3" s="100"/>
      <c r="PWZ3" s="100"/>
      <c r="PXA3" s="100"/>
      <c r="PXB3" s="100"/>
      <c r="PXC3" s="100"/>
      <c r="PXD3" s="100"/>
      <c r="PXE3" s="100"/>
      <c r="PXF3" s="100"/>
      <c r="PXG3" s="100"/>
      <c r="PXH3" s="100"/>
      <c r="PXI3" s="100"/>
      <c r="PXJ3" s="100"/>
      <c r="PXK3" s="100"/>
      <c r="PXL3" s="100"/>
      <c r="PXM3" s="100"/>
      <c r="PXN3" s="100"/>
      <c r="PXO3" s="100"/>
      <c r="PXP3" s="100"/>
      <c r="PXQ3" s="100"/>
      <c r="PXR3" s="100"/>
      <c r="PXS3" s="100"/>
      <c r="PXT3" s="100"/>
      <c r="PXU3" s="100"/>
      <c r="PXV3" s="100"/>
      <c r="PXW3" s="100"/>
      <c r="PXX3" s="100"/>
      <c r="PXY3" s="100"/>
      <c r="PXZ3" s="100"/>
      <c r="PYA3" s="100"/>
      <c r="PYB3" s="100"/>
      <c r="PYC3" s="100"/>
      <c r="PYD3" s="100"/>
      <c r="PYE3" s="100"/>
      <c r="PYF3" s="100"/>
      <c r="PYG3" s="100"/>
      <c r="PYH3" s="100"/>
      <c r="PYI3" s="100"/>
      <c r="PYJ3" s="100"/>
      <c r="PYK3" s="100"/>
      <c r="PYL3" s="100"/>
      <c r="PYM3" s="100"/>
      <c r="PYN3" s="100"/>
      <c r="PYO3" s="100"/>
      <c r="PYP3" s="100"/>
      <c r="PYQ3" s="100"/>
      <c r="PYR3" s="100"/>
      <c r="PYS3" s="100"/>
      <c r="PYT3" s="100"/>
      <c r="PYU3" s="100"/>
      <c r="PYV3" s="100"/>
      <c r="PYW3" s="100"/>
      <c r="PYX3" s="100"/>
      <c r="PYY3" s="100"/>
      <c r="PYZ3" s="100"/>
      <c r="PZA3" s="100"/>
      <c r="PZB3" s="100"/>
      <c r="PZC3" s="100"/>
      <c r="PZD3" s="100"/>
      <c r="PZE3" s="100"/>
      <c r="PZF3" s="100"/>
      <c r="PZG3" s="100"/>
      <c r="PZH3" s="100"/>
      <c r="PZI3" s="100"/>
      <c r="PZJ3" s="100"/>
      <c r="PZK3" s="100"/>
      <c r="PZL3" s="100"/>
      <c r="PZM3" s="100"/>
      <c r="PZN3" s="100"/>
      <c r="PZO3" s="100"/>
      <c r="PZP3" s="100"/>
      <c r="PZQ3" s="100"/>
      <c r="PZR3" s="100"/>
      <c r="PZS3" s="100"/>
      <c r="PZT3" s="100"/>
      <c r="PZU3" s="100"/>
      <c r="PZV3" s="100"/>
      <c r="PZW3" s="100"/>
      <c r="PZX3" s="100"/>
      <c r="PZY3" s="100"/>
      <c r="PZZ3" s="100"/>
      <c r="QAA3" s="100"/>
      <c r="QAB3" s="100"/>
      <c r="QAC3" s="100"/>
      <c r="QAD3" s="100"/>
      <c r="QAE3" s="100"/>
      <c r="QAF3" s="100"/>
      <c r="QAG3" s="100"/>
      <c r="QAH3" s="100"/>
      <c r="QAI3" s="100"/>
      <c r="QAJ3" s="100"/>
      <c r="QAK3" s="100"/>
      <c r="QAL3" s="100"/>
      <c r="QAM3" s="100"/>
      <c r="QAN3" s="100"/>
      <c r="QAO3" s="100"/>
      <c r="QAP3" s="100"/>
      <c r="QAQ3" s="100"/>
      <c r="QAR3" s="100"/>
      <c r="QAS3" s="100"/>
      <c r="QAT3" s="100"/>
      <c r="QAU3" s="100"/>
      <c r="QAV3" s="100"/>
      <c r="QAW3" s="100"/>
      <c r="QAX3" s="100"/>
      <c r="QAY3" s="100"/>
      <c r="QAZ3" s="100"/>
      <c r="QBA3" s="100"/>
      <c r="QBB3" s="100"/>
      <c r="QBC3" s="100"/>
      <c r="QBD3" s="100"/>
      <c r="QBE3" s="100"/>
      <c r="QBF3" s="100"/>
      <c r="QBG3" s="100"/>
      <c r="QBH3" s="100"/>
      <c r="QBI3" s="100"/>
      <c r="QBJ3" s="100"/>
      <c r="QBK3" s="100"/>
      <c r="QBL3" s="100"/>
      <c r="QBM3" s="100"/>
      <c r="QBN3" s="100"/>
      <c r="QBO3" s="100"/>
      <c r="QBP3" s="100"/>
      <c r="QBQ3" s="100"/>
      <c r="QBR3" s="100"/>
      <c r="QBS3" s="100"/>
      <c r="QBT3" s="100"/>
      <c r="QBU3" s="100"/>
      <c r="QBV3" s="100"/>
      <c r="QBW3" s="100"/>
      <c r="QBX3" s="100"/>
      <c r="QBY3" s="100"/>
      <c r="QBZ3" s="100"/>
      <c r="QCA3" s="100"/>
      <c r="QCB3" s="100"/>
      <c r="QCC3" s="100"/>
      <c r="QCD3" s="100"/>
      <c r="QCE3" s="100"/>
      <c r="QCF3" s="100"/>
      <c r="QCG3" s="100"/>
      <c r="QCH3" s="100"/>
      <c r="QCI3" s="100"/>
      <c r="QCJ3" s="100"/>
      <c r="QCK3" s="100"/>
      <c r="QCL3" s="100"/>
      <c r="QCM3" s="100"/>
      <c r="QCN3" s="100"/>
      <c r="QCO3" s="100"/>
      <c r="QCP3" s="100"/>
      <c r="QCQ3" s="100"/>
      <c r="QCR3" s="100"/>
      <c r="QCS3" s="100"/>
      <c r="QCT3" s="100"/>
      <c r="QCU3" s="100"/>
      <c r="QCV3" s="100"/>
      <c r="QCW3" s="100"/>
      <c r="QCX3" s="100"/>
      <c r="QCY3" s="100"/>
      <c r="QCZ3" s="100"/>
      <c r="QDA3" s="100"/>
      <c r="QDB3" s="100"/>
      <c r="QDC3" s="100"/>
      <c r="QDD3" s="100"/>
      <c r="QDE3" s="100"/>
      <c r="QDF3" s="100"/>
      <c r="QDG3" s="100"/>
      <c r="QDH3" s="100"/>
      <c r="QDI3" s="100"/>
      <c r="QDJ3" s="100"/>
      <c r="QDK3" s="100"/>
      <c r="QDL3" s="100"/>
      <c r="QDM3" s="100"/>
      <c r="QDN3" s="100"/>
      <c r="QDO3" s="100"/>
      <c r="QDP3" s="100"/>
      <c r="QDQ3" s="100"/>
      <c r="QDR3" s="100"/>
      <c r="QDS3" s="100"/>
      <c r="QDT3" s="100"/>
      <c r="QDU3" s="100"/>
      <c r="QDV3" s="100"/>
      <c r="QDW3" s="100"/>
      <c r="QDX3" s="100"/>
      <c r="QDY3" s="100"/>
      <c r="QDZ3" s="100"/>
      <c r="QEA3" s="100"/>
      <c r="QEB3" s="100"/>
      <c r="QEC3" s="100"/>
      <c r="QED3" s="100"/>
      <c r="QEE3" s="100"/>
      <c r="QEF3" s="100"/>
      <c r="QEG3" s="100"/>
      <c r="QEH3" s="100"/>
      <c r="QEI3" s="100"/>
      <c r="QEJ3" s="100"/>
      <c r="QEK3" s="100"/>
      <c r="QEL3" s="100"/>
      <c r="QEM3" s="100"/>
      <c r="QEN3" s="100"/>
      <c r="QEO3" s="100"/>
      <c r="QEP3" s="100"/>
      <c r="QEQ3" s="100"/>
      <c r="QER3" s="100"/>
      <c r="QES3" s="100"/>
      <c r="QET3" s="100"/>
      <c r="QEU3" s="100"/>
      <c r="QEV3" s="100"/>
      <c r="QEW3" s="100"/>
      <c r="QEX3" s="100"/>
      <c r="QEY3" s="100"/>
      <c r="QEZ3" s="100"/>
      <c r="QFA3" s="100"/>
      <c r="QFB3" s="100"/>
      <c r="QFC3" s="100"/>
      <c r="QFD3" s="100"/>
      <c r="QFE3" s="100"/>
      <c r="QFF3" s="100"/>
      <c r="QFG3" s="100"/>
      <c r="QFH3" s="100"/>
      <c r="QFI3" s="100"/>
      <c r="QFJ3" s="100"/>
      <c r="QFK3" s="100"/>
      <c r="QFL3" s="100"/>
      <c r="QFM3" s="100"/>
      <c r="QFN3" s="100"/>
      <c r="QFO3" s="100"/>
      <c r="QFP3" s="100"/>
      <c r="QFQ3" s="100"/>
      <c r="QFR3" s="100"/>
      <c r="QFS3" s="100"/>
      <c r="QFT3" s="100"/>
      <c r="QFU3" s="100"/>
      <c r="QFV3" s="100"/>
      <c r="QFW3" s="100"/>
      <c r="QFX3" s="100"/>
      <c r="QFY3" s="100"/>
      <c r="QFZ3" s="100"/>
      <c r="QGA3" s="100"/>
      <c r="QGB3" s="100"/>
      <c r="QGC3" s="100"/>
      <c r="QGD3" s="100"/>
      <c r="QGE3" s="100"/>
      <c r="QGF3" s="100"/>
      <c r="QGG3" s="100"/>
      <c r="QGH3" s="100"/>
      <c r="QGI3" s="100"/>
      <c r="QGJ3" s="100"/>
      <c r="QGK3" s="100"/>
      <c r="QGL3" s="100"/>
      <c r="QGM3" s="100"/>
      <c r="QGN3" s="100"/>
      <c r="QGO3" s="100"/>
      <c r="QGP3" s="100"/>
      <c r="QGQ3" s="100"/>
      <c r="QGR3" s="100"/>
      <c r="QGS3" s="100"/>
      <c r="QGT3" s="100"/>
      <c r="QGU3" s="100"/>
      <c r="QGV3" s="100"/>
      <c r="QGW3" s="100"/>
      <c r="QGX3" s="100"/>
      <c r="QGY3" s="100"/>
      <c r="QGZ3" s="100"/>
      <c r="QHA3" s="100"/>
      <c r="QHB3" s="100"/>
      <c r="QHC3" s="100"/>
      <c r="QHD3" s="100"/>
      <c r="QHE3" s="100"/>
      <c r="QHF3" s="100"/>
      <c r="QHG3" s="100"/>
      <c r="QHH3" s="100"/>
      <c r="QHI3" s="100"/>
      <c r="QHJ3" s="100"/>
      <c r="QHK3" s="100"/>
      <c r="QHL3" s="100"/>
      <c r="QHM3" s="100"/>
      <c r="QHN3" s="100"/>
      <c r="QHO3" s="100"/>
      <c r="QHP3" s="100"/>
      <c r="QHQ3" s="100"/>
      <c r="QHR3" s="100"/>
      <c r="QHS3" s="100"/>
      <c r="QHT3" s="100"/>
      <c r="QHU3" s="100"/>
      <c r="QHV3" s="100"/>
      <c r="QHW3" s="100"/>
      <c r="QHX3" s="100"/>
      <c r="QHY3" s="100"/>
      <c r="QHZ3" s="100"/>
      <c r="QIA3" s="100"/>
      <c r="QIB3" s="100"/>
      <c r="QIC3" s="100"/>
      <c r="QID3" s="100"/>
      <c r="QIE3" s="100"/>
      <c r="QIF3" s="100"/>
      <c r="QIG3" s="100"/>
      <c r="QIH3" s="100"/>
      <c r="QII3" s="100"/>
      <c r="QIJ3" s="100"/>
      <c r="QIK3" s="100"/>
      <c r="QIL3" s="100"/>
      <c r="QIM3" s="100"/>
      <c r="QIN3" s="100"/>
      <c r="QIO3" s="100"/>
      <c r="QIP3" s="100"/>
      <c r="QIQ3" s="100"/>
      <c r="QIR3" s="100"/>
      <c r="QIS3" s="100"/>
      <c r="QIT3" s="100"/>
      <c r="QIU3" s="100"/>
      <c r="QIV3" s="100"/>
      <c r="QIW3" s="100"/>
      <c r="QIX3" s="100"/>
      <c r="QIY3" s="100"/>
      <c r="QIZ3" s="100"/>
      <c r="QJA3" s="100"/>
      <c r="QJB3" s="100"/>
      <c r="QJC3" s="100"/>
      <c r="QJD3" s="100"/>
      <c r="QJE3" s="100"/>
      <c r="QJF3" s="100"/>
      <c r="QJG3" s="100"/>
      <c r="QJH3" s="100"/>
      <c r="QJI3" s="100"/>
      <c r="QJJ3" s="100"/>
      <c r="QJK3" s="100"/>
      <c r="QJL3" s="100"/>
      <c r="QJM3" s="100"/>
      <c r="QJN3" s="100"/>
      <c r="QJO3" s="100"/>
      <c r="QJP3" s="100"/>
      <c r="QJQ3" s="100"/>
      <c r="QJR3" s="100"/>
      <c r="QJS3" s="100"/>
      <c r="QJT3" s="100"/>
      <c r="QJU3" s="100"/>
      <c r="QJV3" s="100"/>
      <c r="QJW3" s="100"/>
      <c r="QJX3" s="100"/>
      <c r="QJY3" s="100"/>
      <c r="QJZ3" s="100"/>
      <c r="QKA3" s="100"/>
      <c r="QKB3" s="100"/>
      <c r="QKC3" s="100"/>
      <c r="QKD3" s="100"/>
      <c r="QKE3" s="100"/>
      <c r="QKF3" s="100"/>
      <c r="QKG3" s="100"/>
      <c r="QKH3" s="100"/>
      <c r="QKI3" s="100"/>
      <c r="QKJ3" s="100"/>
      <c r="QKK3" s="100"/>
      <c r="QKL3" s="100"/>
      <c r="QKM3" s="100"/>
      <c r="QKN3" s="100"/>
      <c r="QKO3" s="100"/>
      <c r="QKP3" s="100"/>
      <c r="QKQ3" s="100"/>
      <c r="QKR3" s="100"/>
      <c r="QKS3" s="100"/>
      <c r="QKT3" s="100"/>
      <c r="QKU3" s="100"/>
      <c r="QKV3" s="100"/>
      <c r="QKW3" s="100"/>
      <c r="QKX3" s="100"/>
      <c r="QKY3" s="100"/>
      <c r="QKZ3" s="100"/>
      <c r="QLA3" s="100"/>
      <c r="QLB3" s="100"/>
      <c r="QLC3" s="100"/>
      <c r="QLD3" s="100"/>
      <c r="QLE3" s="100"/>
      <c r="QLF3" s="100"/>
      <c r="QLG3" s="100"/>
      <c r="QLH3" s="100"/>
      <c r="QLI3" s="100"/>
      <c r="QLJ3" s="100"/>
      <c r="QLK3" s="100"/>
      <c r="QLL3" s="100"/>
      <c r="QLM3" s="100"/>
      <c r="QLN3" s="100"/>
      <c r="QLO3" s="100"/>
      <c r="QLP3" s="100"/>
      <c r="QLQ3" s="100"/>
      <c r="QLR3" s="100"/>
      <c r="QLS3" s="100"/>
      <c r="QLT3" s="100"/>
      <c r="QLU3" s="100"/>
      <c r="QLV3" s="100"/>
      <c r="QLW3" s="100"/>
      <c r="QLX3" s="100"/>
      <c r="QLY3" s="100"/>
      <c r="QLZ3" s="100"/>
      <c r="QMA3" s="100"/>
      <c r="QMB3" s="100"/>
      <c r="QMC3" s="100"/>
      <c r="QMD3" s="100"/>
      <c r="QME3" s="100"/>
      <c r="QMF3" s="100"/>
      <c r="QMG3" s="100"/>
      <c r="QMH3" s="100"/>
      <c r="QMI3" s="100"/>
      <c r="QMJ3" s="100"/>
      <c r="QMK3" s="100"/>
      <c r="QML3" s="100"/>
      <c r="QMM3" s="100"/>
      <c r="QMN3" s="100"/>
      <c r="QMO3" s="100"/>
      <c r="QMP3" s="100"/>
      <c r="QMQ3" s="100"/>
      <c r="QMR3" s="100"/>
      <c r="QMS3" s="100"/>
      <c r="QMT3" s="100"/>
      <c r="QMU3" s="100"/>
      <c r="QMV3" s="100"/>
      <c r="QMW3" s="100"/>
      <c r="QMX3" s="100"/>
      <c r="QMY3" s="100"/>
      <c r="QMZ3" s="100"/>
      <c r="QNA3" s="100"/>
      <c r="QNB3" s="100"/>
      <c r="QNC3" s="100"/>
      <c r="QND3" s="100"/>
      <c r="QNE3" s="100"/>
      <c r="QNF3" s="100"/>
      <c r="QNG3" s="100"/>
      <c r="QNH3" s="100"/>
      <c r="QNI3" s="100"/>
      <c r="QNJ3" s="100"/>
      <c r="QNK3" s="100"/>
      <c r="QNL3" s="100"/>
      <c r="QNM3" s="100"/>
      <c r="QNN3" s="100"/>
      <c r="QNO3" s="100"/>
      <c r="QNP3" s="100"/>
      <c r="QNQ3" s="100"/>
      <c r="QNR3" s="100"/>
      <c r="QNS3" s="100"/>
      <c r="QNT3" s="100"/>
      <c r="QNU3" s="100"/>
      <c r="QNV3" s="100"/>
      <c r="QNW3" s="100"/>
      <c r="QNX3" s="100"/>
      <c r="QNY3" s="100"/>
      <c r="QNZ3" s="100"/>
      <c r="QOA3" s="100"/>
      <c r="QOB3" s="100"/>
      <c r="QOC3" s="100"/>
      <c r="QOD3" s="100"/>
      <c r="QOE3" s="100"/>
      <c r="QOF3" s="100"/>
      <c r="QOG3" s="100"/>
      <c r="QOH3" s="100"/>
      <c r="QOI3" s="100"/>
      <c r="QOJ3" s="100"/>
      <c r="QOK3" s="100"/>
      <c r="QOL3" s="100"/>
      <c r="QOM3" s="100"/>
      <c r="QON3" s="100"/>
      <c r="QOO3" s="100"/>
      <c r="QOP3" s="100"/>
      <c r="QOQ3" s="100"/>
      <c r="QOR3" s="100"/>
      <c r="QOS3" s="100"/>
      <c r="QOT3" s="100"/>
      <c r="QOU3" s="100"/>
      <c r="QOV3" s="100"/>
      <c r="QOW3" s="100"/>
      <c r="QOX3" s="100"/>
      <c r="QOY3" s="100"/>
      <c r="QOZ3" s="100"/>
      <c r="QPA3" s="100"/>
      <c r="QPB3" s="100"/>
      <c r="QPC3" s="100"/>
      <c r="QPD3" s="100"/>
      <c r="QPE3" s="100"/>
      <c r="QPF3" s="100"/>
      <c r="QPG3" s="100"/>
      <c r="QPH3" s="100"/>
      <c r="QPI3" s="100"/>
      <c r="QPJ3" s="100"/>
      <c r="QPK3" s="100"/>
      <c r="QPL3" s="100"/>
      <c r="QPM3" s="100"/>
      <c r="QPN3" s="100"/>
      <c r="QPO3" s="100"/>
      <c r="QPP3" s="100"/>
      <c r="QPQ3" s="100"/>
      <c r="QPR3" s="100"/>
      <c r="QPS3" s="100"/>
      <c r="QPT3" s="100"/>
      <c r="QPU3" s="100"/>
      <c r="QPV3" s="100"/>
      <c r="QPW3" s="100"/>
      <c r="QPX3" s="100"/>
      <c r="QPY3" s="100"/>
      <c r="QPZ3" s="100"/>
      <c r="QQA3" s="100"/>
      <c r="QQB3" s="100"/>
      <c r="QQC3" s="100"/>
      <c r="QQD3" s="100"/>
      <c r="QQE3" s="100"/>
      <c r="QQF3" s="100"/>
      <c r="QQG3" s="100"/>
      <c r="QQH3" s="100"/>
      <c r="QQI3" s="100"/>
      <c r="QQJ3" s="100"/>
      <c r="QQK3" s="100"/>
      <c r="QQL3" s="100"/>
      <c r="QQM3" s="100"/>
      <c r="QQN3" s="100"/>
      <c r="QQO3" s="100"/>
      <c r="QQP3" s="100"/>
      <c r="QQQ3" s="100"/>
      <c r="QQR3" s="100"/>
      <c r="QQS3" s="100"/>
      <c r="QQT3" s="100"/>
      <c r="QQU3" s="100"/>
      <c r="QQV3" s="100"/>
      <c r="QQW3" s="100"/>
      <c r="QQX3" s="100"/>
      <c r="QQY3" s="100"/>
      <c r="QQZ3" s="100"/>
      <c r="QRA3" s="100"/>
      <c r="QRB3" s="100"/>
      <c r="QRC3" s="100"/>
      <c r="QRD3" s="100"/>
      <c r="QRE3" s="100"/>
      <c r="QRF3" s="100"/>
      <c r="QRG3" s="100"/>
      <c r="QRH3" s="100"/>
      <c r="QRI3" s="100"/>
      <c r="QRJ3" s="100"/>
      <c r="QRK3" s="100"/>
      <c r="QRL3" s="100"/>
      <c r="QRM3" s="100"/>
      <c r="QRN3" s="100"/>
      <c r="QRO3" s="100"/>
      <c r="QRP3" s="100"/>
      <c r="QRQ3" s="100"/>
      <c r="QRR3" s="100"/>
      <c r="QRS3" s="100"/>
      <c r="QRT3" s="100"/>
      <c r="QRU3" s="100"/>
      <c r="QRV3" s="100"/>
      <c r="QRW3" s="100"/>
      <c r="QRX3" s="100"/>
      <c r="QRY3" s="100"/>
      <c r="QRZ3" s="100"/>
      <c r="QSA3" s="100"/>
      <c r="QSB3" s="100"/>
      <c r="QSC3" s="100"/>
      <c r="QSD3" s="100"/>
      <c r="QSE3" s="100"/>
      <c r="QSF3" s="100"/>
      <c r="QSG3" s="100"/>
      <c r="QSH3" s="100"/>
      <c r="QSI3" s="100"/>
      <c r="QSJ3" s="100"/>
      <c r="QSK3" s="100"/>
      <c r="QSL3" s="100"/>
      <c r="QSM3" s="100"/>
      <c r="QSN3" s="100"/>
      <c r="QSO3" s="100"/>
      <c r="QSP3" s="100"/>
      <c r="QSQ3" s="100"/>
      <c r="QSR3" s="100"/>
      <c r="QSS3" s="100"/>
      <c r="QST3" s="100"/>
      <c r="QSU3" s="100"/>
      <c r="QSV3" s="100"/>
      <c r="QSW3" s="100"/>
      <c r="QSX3" s="100"/>
      <c r="QSY3" s="100"/>
      <c r="QSZ3" s="100"/>
      <c r="QTA3" s="100"/>
      <c r="QTB3" s="100"/>
      <c r="QTC3" s="100"/>
      <c r="QTD3" s="100"/>
      <c r="QTE3" s="100"/>
      <c r="QTF3" s="100"/>
      <c r="QTG3" s="100"/>
      <c r="QTH3" s="100"/>
      <c r="QTI3" s="100"/>
      <c r="QTJ3" s="100"/>
      <c r="QTK3" s="100"/>
      <c r="QTL3" s="100"/>
      <c r="QTM3" s="100"/>
      <c r="QTN3" s="100"/>
      <c r="QTO3" s="100"/>
      <c r="QTP3" s="100"/>
      <c r="QTQ3" s="100"/>
      <c r="QTR3" s="100"/>
      <c r="QTS3" s="100"/>
      <c r="QTT3" s="100"/>
      <c r="QTU3" s="100"/>
      <c r="QTV3" s="100"/>
      <c r="QTW3" s="100"/>
      <c r="QTX3" s="100"/>
      <c r="QTY3" s="100"/>
      <c r="QTZ3" s="100"/>
      <c r="QUA3" s="100"/>
      <c r="QUB3" s="100"/>
      <c r="QUC3" s="100"/>
      <c r="QUD3" s="100"/>
      <c r="QUE3" s="100"/>
      <c r="QUF3" s="100"/>
      <c r="QUG3" s="100"/>
      <c r="QUH3" s="100"/>
      <c r="QUI3" s="100"/>
      <c r="QUJ3" s="100"/>
      <c r="QUK3" s="100"/>
      <c r="QUL3" s="100"/>
      <c r="QUM3" s="100"/>
      <c r="QUN3" s="100"/>
      <c r="QUO3" s="100"/>
      <c r="QUP3" s="100"/>
      <c r="QUQ3" s="100"/>
      <c r="QUR3" s="100"/>
      <c r="QUS3" s="100"/>
      <c r="QUT3" s="100"/>
      <c r="QUU3" s="100"/>
      <c r="QUV3" s="100"/>
      <c r="QUW3" s="100"/>
      <c r="QUX3" s="100"/>
      <c r="QUY3" s="100"/>
      <c r="QUZ3" s="100"/>
      <c r="QVA3" s="100"/>
      <c r="QVB3" s="100"/>
      <c r="QVC3" s="100"/>
      <c r="QVD3" s="100"/>
      <c r="QVE3" s="100"/>
      <c r="QVF3" s="100"/>
      <c r="QVG3" s="100"/>
      <c r="QVH3" s="100"/>
      <c r="QVI3" s="100"/>
      <c r="QVJ3" s="100"/>
      <c r="QVK3" s="100"/>
      <c r="QVL3" s="100"/>
      <c r="QVM3" s="100"/>
      <c r="QVN3" s="100"/>
      <c r="QVO3" s="100"/>
      <c r="QVP3" s="100"/>
      <c r="QVQ3" s="100"/>
      <c r="QVR3" s="100"/>
      <c r="QVS3" s="100"/>
      <c r="QVT3" s="100"/>
      <c r="QVU3" s="100"/>
      <c r="QVV3" s="100"/>
      <c r="QVW3" s="100"/>
      <c r="QVX3" s="100"/>
      <c r="QVY3" s="100"/>
      <c r="QVZ3" s="100"/>
      <c r="QWA3" s="100"/>
      <c r="QWB3" s="100"/>
      <c r="QWC3" s="100"/>
      <c r="QWD3" s="100"/>
      <c r="QWE3" s="100"/>
      <c r="QWF3" s="100"/>
      <c r="QWG3" s="100"/>
      <c r="QWH3" s="100"/>
      <c r="QWI3" s="100"/>
      <c r="QWJ3" s="100"/>
      <c r="QWK3" s="100"/>
      <c r="QWL3" s="100"/>
      <c r="QWM3" s="100"/>
      <c r="QWN3" s="100"/>
      <c r="QWO3" s="100"/>
      <c r="QWP3" s="100"/>
      <c r="QWQ3" s="100"/>
      <c r="QWR3" s="100"/>
      <c r="QWS3" s="100"/>
      <c r="QWT3" s="100"/>
      <c r="QWU3" s="100"/>
      <c r="QWV3" s="100"/>
      <c r="QWW3" s="100"/>
      <c r="QWX3" s="100"/>
      <c r="QWY3" s="100"/>
      <c r="QWZ3" s="100"/>
      <c r="QXA3" s="100"/>
      <c r="QXB3" s="100"/>
      <c r="QXC3" s="100"/>
      <c r="QXD3" s="100"/>
      <c r="QXE3" s="100"/>
      <c r="QXF3" s="100"/>
      <c r="QXG3" s="100"/>
      <c r="QXH3" s="100"/>
      <c r="QXI3" s="100"/>
      <c r="QXJ3" s="100"/>
      <c r="QXK3" s="100"/>
      <c r="QXL3" s="100"/>
      <c r="QXM3" s="100"/>
      <c r="QXN3" s="100"/>
      <c r="QXO3" s="100"/>
      <c r="QXP3" s="100"/>
      <c r="QXQ3" s="100"/>
      <c r="QXR3" s="100"/>
      <c r="QXS3" s="100"/>
      <c r="QXT3" s="100"/>
      <c r="QXU3" s="100"/>
      <c r="QXV3" s="100"/>
      <c r="QXW3" s="100"/>
      <c r="QXX3" s="100"/>
      <c r="QXY3" s="100"/>
      <c r="QXZ3" s="100"/>
      <c r="QYA3" s="100"/>
      <c r="QYB3" s="100"/>
      <c r="QYC3" s="100"/>
      <c r="QYD3" s="100"/>
      <c r="QYE3" s="100"/>
      <c r="QYF3" s="100"/>
      <c r="QYG3" s="100"/>
      <c r="QYH3" s="100"/>
      <c r="QYI3" s="100"/>
      <c r="QYJ3" s="100"/>
      <c r="QYK3" s="100"/>
      <c r="QYL3" s="100"/>
      <c r="QYM3" s="100"/>
      <c r="QYN3" s="100"/>
      <c r="QYO3" s="100"/>
      <c r="QYP3" s="100"/>
      <c r="QYQ3" s="100"/>
      <c r="QYR3" s="100"/>
      <c r="QYS3" s="100"/>
      <c r="QYT3" s="100"/>
      <c r="QYU3" s="100"/>
      <c r="QYV3" s="100"/>
      <c r="QYW3" s="100"/>
      <c r="QYX3" s="100"/>
      <c r="QYY3" s="100"/>
      <c r="QYZ3" s="100"/>
      <c r="QZA3" s="100"/>
      <c r="QZB3" s="100"/>
      <c r="QZC3" s="100"/>
      <c r="QZD3" s="100"/>
      <c r="QZE3" s="100"/>
      <c r="QZF3" s="100"/>
      <c r="QZG3" s="100"/>
      <c r="QZH3" s="100"/>
      <c r="QZI3" s="100"/>
      <c r="QZJ3" s="100"/>
      <c r="QZK3" s="100"/>
      <c r="QZL3" s="100"/>
      <c r="QZM3" s="100"/>
      <c r="QZN3" s="100"/>
      <c r="QZO3" s="100"/>
      <c r="QZP3" s="100"/>
      <c r="QZQ3" s="100"/>
      <c r="QZR3" s="100"/>
      <c r="QZS3" s="100"/>
      <c r="QZT3" s="100"/>
      <c r="QZU3" s="100"/>
      <c r="QZV3" s="100"/>
      <c r="QZW3" s="100"/>
      <c r="QZX3" s="100"/>
      <c r="QZY3" s="100"/>
      <c r="QZZ3" s="100"/>
      <c r="RAA3" s="100"/>
      <c r="RAB3" s="100"/>
      <c r="RAC3" s="100"/>
      <c r="RAD3" s="100"/>
      <c r="RAE3" s="100"/>
      <c r="RAF3" s="100"/>
      <c r="RAG3" s="100"/>
      <c r="RAH3" s="100"/>
      <c r="RAI3" s="100"/>
      <c r="RAJ3" s="100"/>
      <c r="RAK3" s="100"/>
      <c r="RAL3" s="100"/>
      <c r="RAM3" s="100"/>
      <c r="RAN3" s="100"/>
      <c r="RAO3" s="100"/>
      <c r="RAP3" s="100"/>
      <c r="RAQ3" s="100"/>
      <c r="RAR3" s="100"/>
      <c r="RAS3" s="100"/>
      <c r="RAT3" s="100"/>
      <c r="RAU3" s="100"/>
      <c r="RAV3" s="100"/>
      <c r="RAW3" s="100"/>
      <c r="RAX3" s="100"/>
      <c r="RAY3" s="100"/>
      <c r="RAZ3" s="100"/>
      <c r="RBA3" s="100"/>
      <c r="RBB3" s="100"/>
      <c r="RBC3" s="100"/>
      <c r="RBD3" s="100"/>
      <c r="RBE3" s="100"/>
      <c r="RBF3" s="100"/>
      <c r="RBG3" s="100"/>
      <c r="RBH3" s="100"/>
      <c r="RBI3" s="100"/>
      <c r="RBJ3" s="100"/>
      <c r="RBK3" s="100"/>
      <c r="RBL3" s="100"/>
      <c r="RBM3" s="100"/>
      <c r="RBN3" s="100"/>
      <c r="RBO3" s="100"/>
      <c r="RBP3" s="100"/>
      <c r="RBQ3" s="100"/>
      <c r="RBR3" s="100"/>
      <c r="RBS3" s="100"/>
      <c r="RBT3" s="100"/>
      <c r="RBU3" s="100"/>
      <c r="RBV3" s="100"/>
      <c r="RBW3" s="100"/>
      <c r="RBX3" s="100"/>
      <c r="RBY3" s="100"/>
      <c r="RBZ3" s="100"/>
      <c r="RCA3" s="100"/>
      <c r="RCB3" s="100"/>
      <c r="RCC3" s="100"/>
      <c r="RCD3" s="100"/>
      <c r="RCE3" s="100"/>
      <c r="RCF3" s="100"/>
      <c r="RCG3" s="100"/>
      <c r="RCH3" s="100"/>
      <c r="RCI3" s="100"/>
      <c r="RCJ3" s="100"/>
      <c r="RCK3" s="100"/>
      <c r="RCL3" s="100"/>
      <c r="RCM3" s="100"/>
      <c r="RCN3" s="100"/>
      <c r="RCO3" s="100"/>
      <c r="RCP3" s="100"/>
      <c r="RCQ3" s="100"/>
      <c r="RCR3" s="100"/>
      <c r="RCS3" s="100"/>
      <c r="RCT3" s="100"/>
      <c r="RCU3" s="100"/>
      <c r="RCV3" s="100"/>
      <c r="RCW3" s="100"/>
      <c r="RCX3" s="100"/>
      <c r="RCY3" s="100"/>
      <c r="RCZ3" s="100"/>
      <c r="RDA3" s="100"/>
      <c r="RDB3" s="100"/>
      <c r="RDC3" s="100"/>
      <c r="RDD3" s="100"/>
      <c r="RDE3" s="100"/>
      <c r="RDF3" s="100"/>
      <c r="RDG3" s="100"/>
      <c r="RDH3" s="100"/>
      <c r="RDI3" s="100"/>
      <c r="RDJ3" s="100"/>
      <c r="RDK3" s="100"/>
      <c r="RDL3" s="100"/>
      <c r="RDM3" s="100"/>
      <c r="RDN3" s="100"/>
      <c r="RDO3" s="100"/>
      <c r="RDP3" s="100"/>
      <c r="RDQ3" s="100"/>
      <c r="RDR3" s="100"/>
      <c r="RDS3" s="100"/>
      <c r="RDT3" s="100"/>
      <c r="RDU3" s="100"/>
      <c r="RDV3" s="100"/>
      <c r="RDW3" s="100"/>
      <c r="RDX3" s="100"/>
      <c r="RDY3" s="100"/>
      <c r="RDZ3" s="100"/>
      <c r="REA3" s="100"/>
      <c r="REB3" s="100"/>
      <c r="REC3" s="100"/>
      <c r="RED3" s="100"/>
      <c r="REE3" s="100"/>
      <c r="REF3" s="100"/>
      <c r="REG3" s="100"/>
      <c r="REH3" s="100"/>
      <c r="REI3" s="100"/>
      <c r="REJ3" s="100"/>
      <c r="REK3" s="100"/>
      <c r="REL3" s="100"/>
      <c r="REM3" s="100"/>
      <c r="REN3" s="100"/>
      <c r="REO3" s="100"/>
      <c r="REP3" s="100"/>
      <c r="REQ3" s="100"/>
      <c r="RER3" s="100"/>
      <c r="RES3" s="100"/>
      <c r="RET3" s="100"/>
      <c r="REU3" s="100"/>
      <c r="REV3" s="100"/>
      <c r="REW3" s="100"/>
      <c r="REX3" s="100"/>
      <c r="REY3" s="100"/>
      <c r="REZ3" s="100"/>
      <c r="RFA3" s="100"/>
      <c r="RFB3" s="100"/>
      <c r="RFC3" s="100"/>
      <c r="RFD3" s="100"/>
      <c r="RFE3" s="100"/>
      <c r="RFF3" s="100"/>
      <c r="RFG3" s="100"/>
      <c r="RFH3" s="100"/>
      <c r="RFI3" s="100"/>
      <c r="RFJ3" s="100"/>
      <c r="RFK3" s="100"/>
      <c r="RFL3" s="100"/>
      <c r="RFM3" s="100"/>
      <c r="RFN3" s="100"/>
      <c r="RFO3" s="100"/>
      <c r="RFP3" s="100"/>
      <c r="RFQ3" s="100"/>
      <c r="RFR3" s="100"/>
      <c r="RFS3" s="100"/>
      <c r="RFT3" s="100"/>
      <c r="RFU3" s="100"/>
      <c r="RFV3" s="100"/>
      <c r="RFW3" s="100"/>
      <c r="RFX3" s="100"/>
      <c r="RFY3" s="100"/>
      <c r="RFZ3" s="100"/>
      <c r="RGA3" s="100"/>
      <c r="RGB3" s="100"/>
      <c r="RGC3" s="100"/>
      <c r="RGD3" s="100"/>
      <c r="RGE3" s="100"/>
      <c r="RGF3" s="100"/>
      <c r="RGG3" s="100"/>
      <c r="RGH3" s="100"/>
      <c r="RGI3" s="100"/>
      <c r="RGJ3" s="100"/>
      <c r="RGK3" s="100"/>
      <c r="RGL3" s="100"/>
      <c r="RGM3" s="100"/>
      <c r="RGN3" s="100"/>
      <c r="RGO3" s="100"/>
      <c r="RGP3" s="100"/>
      <c r="RGQ3" s="100"/>
      <c r="RGR3" s="100"/>
      <c r="RGS3" s="100"/>
      <c r="RGT3" s="100"/>
      <c r="RGU3" s="100"/>
      <c r="RGV3" s="100"/>
      <c r="RGW3" s="100"/>
      <c r="RGX3" s="100"/>
      <c r="RGY3" s="100"/>
      <c r="RGZ3" s="100"/>
      <c r="RHA3" s="100"/>
      <c r="RHB3" s="100"/>
      <c r="RHC3" s="100"/>
      <c r="RHD3" s="100"/>
      <c r="RHE3" s="100"/>
      <c r="RHF3" s="100"/>
      <c r="RHG3" s="100"/>
      <c r="RHH3" s="100"/>
      <c r="RHI3" s="100"/>
      <c r="RHJ3" s="100"/>
      <c r="RHK3" s="100"/>
      <c r="RHL3" s="100"/>
      <c r="RHM3" s="100"/>
      <c r="RHN3" s="100"/>
      <c r="RHO3" s="100"/>
      <c r="RHP3" s="100"/>
      <c r="RHQ3" s="100"/>
      <c r="RHR3" s="100"/>
      <c r="RHS3" s="100"/>
      <c r="RHT3" s="100"/>
      <c r="RHU3" s="100"/>
      <c r="RHV3" s="100"/>
      <c r="RHW3" s="100"/>
      <c r="RHX3" s="100"/>
      <c r="RHY3" s="100"/>
      <c r="RHZ3" s="100"/>
      <c r="RIA3" s="100"/>
      <c r="RIB3" s="100"/>
      <c r="RIC3" s="100"/>
      <c r="RID3" s="100"/>
      <c r="RIE3" s="100"/>
      <c r="RIF3" s="100"/>
      <c r="RIG3" s="100"/>
      <c r="RIH3" s="100"/>
      <c r="RII3" s="100"/>
      <c r="RIJ3" s="100"/>
      <c r="RIK3" s="100"/>
      <c r="RIL3" s="100"/>
      <c r="RIM3" s="100"/>
      <c r="RIN3" s="100"/>
      <c r="RIO3" s="100"/>
      <c r="RIP3" s="100"/>
      <c r="RIQ3" s="100"/>
      <c r="RIR3" s="100"/>
      <c r="RIS3" s="100"/>
      <c r="RIT3" s="100"/>
      <c r="RIU3" s="100"/>
      <c r="RIV3" s="100"/>
      <c r="RIW3" s="100"/>
      <c r="RIX3" s="100"/>
      <c r="RIY3" s="100"/>
      <c r="RIZ3" s="100"/>
      <c r="RJA3" s="100"/>
      <c r="RJB3" s="100"/>
      <c r="RJC3" s="100"/>
      <c r="RJD3" s="100"/>
      <c r="RJE3" s="100"/>
      <c r="RJF3" s="100"/>
      <c r="RJG3" s="100"/>
      <c r="RJH3" s="100"/>
      <c r="RJI3" s="100"/>
      <c r="RJJ3" s="100"/>
      <c r="RJK3" s="100"/>
      <c r="RJL3" s="100"/>
      <c r="RJM3" s="100"/>
      <c r="RJN3" s="100"/>
      <c r="RJO3" s="100"/>
      <c r="RJP3" s="100"/>
      <c r="RJQ3" s="100"/>
      <c r="RJR3" s="100"/>
      <c r="RJS3" s="100"/>
      <c r="RJT3" s="100"/>
      <c r="RJU3" s="100"/>
      <c r="RJV3" s="100"/>
      <c r="RJW3" s="100"/>
      <c r="RJX3" s="100"/>
      <c r="RJY3" s="100"/>
      <c r="RJZ3" s="100"/>
      <c r="RKA3" s="100"/>
      <c r="RKB3" s="100"/>
      <c r="RKC3" s="100"/>
      <c r="RKD3" s="100"/>
      <c r="RKE3" s="100"/>
      <c r="RKF3" s="100"/>
      <c r="RKG3" s="100"/>
      <c r="RKH3" s="100"/>
      <c r="RKI3" s="100"/>
      <c r="RKJ3" s="100"/>
      <c r="RKK3" s="100"/>
      <c r="RKL3" s="100"/>
      <c r="RKM3" s="100"/>
      <c r="RKN3" s="100"/>
      <c r="RKO3" s="100"/>
      <c r="RKP3" s="100"/>
      <c r="RKQ3" s="100"/>
      <c r="RKR3" s="100"/>
      <c r="RKS3" s="100"/>
      <c r="RKT3" s="100"/>
      <c r="RKU3" s="100"/>
      <c r="RKV3" s="100"/>
      <c r="RKW3" s="100"/>
      <c r="RKX3" s="100"/>
      <c r="RKY3" s="100"/>
      <c r="RKZ3" s="100"/>
      <c r="RLA3" s="100"/>
      <c r="RLB3" s="100"/>
      <c r="RLC3" s="100"/>
      <c r="RLD3" s="100"/>
      <c r="RLE3" s="100"/>
      <c r="RLF3" s="100"/>
      <c r="RLG3" s="100"/>
      <c r="RLH3" s="100"/>
      <c r="RLI3" s="100"/>
      <c r="RLJ3" s="100"/>
      <c r="RLK3" s="100"/>
      <c r="RLL3" s="100"/>
      <c r="RLM3" s="100"/>
      <c r="RLN3" s="100"/>
      <c r="RLO3" s="100"/>
      <c r="RLP3" s="100"/>
      <c r="RLQ3" s="100"/>
      <c r="RLR3" s="100"/>
      <c r="RLS3" s="100"/>
      <c r="RLT3" s="100"/>
      <c r="RLU3" s="100"/>
      <c r="RLV3" s="100"/>
      <c r="RLW3" s="100"/>
      <c r="RLX3" s="100"/>
      <c r="RLY3" s="100"/>
      <c r="RLZ3" s="100"/>
      <c r="RMA3" s="100"/>
      <c r="RMB3" s="100"/>
      <c r="RMC3" s="100"/>
      <c r="RMD3" s="100"/>
      <c r="RME3" s="100"/>
      <c r="RMF3" s="100"/>
      <c r="RMG3" s="100"/>
      <c r="RMH3" s="100"/>
      <c r="RMI3" s="100"/>
      <c r="RMJ3" s="100"/>
      <c r="RMK3" s="100"/>
      <c r="RML3" s="100"/>
      <c r="RMM3" s="100"/>
      <c r="RMN3" s="100"/>
      <c r="RMO3" s="100"/>
      <c r="RMP3" s="100"/>
      <c r="RMQ3" s="100"/>
      <c r="RMR3" s="100"/>
      <c r="RMS3" s="100"/>
      <c r="RMT3" s="100"/>
      <c r="RMU3" s="100"/>
      <c r="RMV3" s="100"/>
      <c r="RMW3" s="100"/>
      <c r="RMX3" s="100"/>
      <c r="RMY3" s="100"/>
      <c r="RMZ3" s="100"/>
      <c r="RNA3" s="100"/>
      <c r="RNB3" s="100"/>
      <c r="RNC3" s="100"/>
      <c r="RND3" s="100"/>
      <c r="RNE3" s="100"/>
      <c r="RNF3" s="100"/>
      <c r="RNG3" s="100"/>
      <c r="RNH3" s="100"/>
      <c r="RNI3" s="100"/>
      <c r="RNJ3" s="100"/>
      <c r="RNK3" s="100"/>
      <c r="RNL3" s="100"/>
      <c r="RNM3" s="100"/>
      <c r="RNN3" s="100"/>
      <c r="RNO3" s="100"/>
      <c r="RNP3" s="100"/>
      <c r="RNQ3" s="100"/>
      <c r="RNR3" s="100"/>
      <c r="RNS3" s="100"/>
      <c r="RNT3" s="100"/>
      <c r="RNU3" s="100"/>
      <c r="RNV3" s="100"/>
      <c r="RNW3" s="100"/>
      <c r="RNX3" s="100"/>
      <c r="RNY3" s="100"/>
      <c r="RNZ3" s="100"/>
      <c r="ROA3" s="100"/>
      <c r="ROB3" s="100"/>
      <c r="ROC3" s="100"/>
      <c r="ROD3" s="100"/>
      <c r="ROE3" s="100"/>
      <c r="ROF3" s="100"/>
      <c r="ROG3" s="100"/>
      <c r="ROH3" s="100"/>
      <c r="ROI3" s="100"/>
      <c r="ROJ3" s="100"/>
      <c r="ROK3" s="100"/>
      <c r="ROL3" s="100"/>
      <c r="ROM3" s="100"/>
      <c r="RON3" s="100"/>
      <c r="ROO3" s="100"/>
      <c r="ROP3" s="100"/>
      <c r="ROQ3" s="100"/>
      <c r="ROR3" s="100"/>
      <c r="ROS3" s="100"/>
      <c r="ROT3" s="100"/>
      <c r="ROU3" s="100"/>
      <c r="ROV3" s="100"/>
      <c r="ROW3" s="100"/>
      <c r="ROX3" s="100"/>
      <c r="ROY3" s="100"/>
      <c r="ROZ3" s="100"/>
      <c r="RPA3" s="100"/>
      <c r="RPB3" s="100"/>
      <c r="RPC3" s="100"/>
      <c r="RPD3" s="100"/>
      <c r="RPE3" s="100"/>
      <c r="RPF3" s="100"/>
      <c r="RPG3" s="100"/>
      <c r="RPH3" s="100"/>
      <c r="RPI3" s="100"/>
      <c r="RPJ3" s="100"/>
      <c r="RPK3" s="100"/>
      <c r="RPL3" s="100"/>
      <c r="RPM3" s="100"/>
      <c r="RPN3" s="100"/>
      <c r="RPO3" s="100"/>
      <c r="RPP3" s="100"/>
      <c r="RPQ3" s="100"/>
      <c r="RPR3" s="100"/>
      <c r="RPS3" s="100"/>
      <c r="RPT3" s="100"/>
      <c r="RPU3" s="100"/>
      <c r="RPV3" s="100"/>
      <c r="RPW3" s="100"/>
      <c r="RPX3" s="100"/>
      <c r="RPY3" s="100"/>
      <c r="RPZ3" s="100"/>
      <c r="RQA3" s="100"/>
      <c r="RQB3" s="100"/>
      <c r="RQC3" s="100"/>
      <c r="RQD3" s="100"/>
      <c r="RQE3" s="100"/>
      <c r="RQF3" s="100"/>
      <c r="RQG3" s="100"/>
      <c r="RQH3" s="100"/>
      <c r="RQI3" s="100"/>
      <c r="RQJ3" s="100"/>
      <c r="RQK3" s="100"/>
      <c r="RQL3" s="100"/>
      <c r="RQM3" s="100"/>
      <c r="RQN3" s="100"/>
      <c r="RQO3" s="100"/>
      <c r="RQP3" s="100"/>
      <c r="RQQ3" s="100"/>
      <c r="RQR3" s="100"/>
      <c r="RQS3" s="100"/>
      <c r="RQT3" s="100"/>
      <c r="RQU3" s="100"/>
      <c r="RQV3" s="100"/>
      <c r="RQW3" s="100"/>
      <c r="RQX3" s="100"/>
      <c r="RQY3" s="100"/>
      <c r="RQZ3" s="100"/>
      <c r="RRA3" s="100"/>
      <c r="RRB3" s="100"/>
      <c r="RRC3" s="100"/>
      <c r="RRD3" s="100"/>
      <c r="RRE3" s="100"/>
      <c r="RRF3" s="100"/>
      <c r="RRG3" s="100"/>
      <c r="RRH3" s="100"/>
      <c r="RRI3" s="100"/>
      <c r="RRJ3" s="100"/>
      <c r="RRK3" s="100"/>
      <c r="RRL3" s="100"/>
      <c r="RRM3" s="100"/>
      <c r="RRN3" s="100"/>
      <c r="RRO3" s="100"/>
      <c r="RRP3" s="100"/>
      <c r="RRQ3" s="100"/>
      <c r="RRR3" s="100"/>
      <c r="RRS3" s="100"/>
      <c r="RRT3" s="100"/>
      <c r="RRU3" s="100"/>
      <c r="RRV3" s="100"/>
      <c r="RRW3" s="100"/>
      <c r="RRX3" s="100"/>
      <c r="RRY3" s="100"/>
      <c r="RRZ3" s="100"/>
      <c r="RSA3" s="100"/>
      <c r="RSB3" s="100"/>
      <c r="RSC3" s="100"/>
      <c r="RSD3" s="100"/>
      <c r="RSE3" s="100"/>
      <c r="RSF3" s="100"/>
      <c r="RSG3" s="100"/>
      <c r="RSH3" s="100"/>
      <c r="RSI3" s="100"/>
      <c r="RSJ3" s="100"/>
      <c r="RSK3" s="100"/>
      <c r="RSL3" s="100"/>
      <c r="RSM3" s="100"/>
      <c r="RSN3" s="100"/>
      <c r="RSO3" s="100"/>
      <c r="RSP3" s="100"/>
      <c r="RSQ3" s="100"/>
      <c r="RSR3" s="100"/>
      <c r="RSS3" s="100"/>
      <c r="RST3" s="100"/>
      <c r="RSU3" s="100"/>
      <c r="RSV3" s="100"/>
      <c r="RSW3" s="100"/>
      <c r="RSX3" s="100"/>
      <c r="RSY3" s="100"/>
      <c r="RSZ3" s="100"/>
      <c r="RTA3" s="100"/>
      <c r="RTB3" s="100"/>
      <c r="RTC3" s="100"/>
      <c r="RTD3" s="100"/>
      <c r="RTE3" s="100"/>
      <c r="RTF3" s="100"/>
      <c r="RTG3" s="100"/>
      <c r="RTH3" s="100"/>
      <c r="RTI3" s="100"/>
      <c r="RTJ3" s="100"/>
      <c r="RTK3" s="100"/>
      <c r="RTL3" s="100"/>
      <c r="RTM3" s="100"/>
      <c r="RTN3" s="100"/>
      <c r="RTO3" s="100"/>
      <c r="RTP3" s="100"/>
      <c r="RTQ3" s="100"/>
      <c r="RTR3" s="100"/>
      <c r="RTS3" s="100"/>
      <c r="RTT3" s="100"/>
      <c r="RTU3" s="100"/>
      <c r="RTV3" s="100"/>
      <c r="RTW3" s="100"/>
      <c r="RTX3" s="100"/>
      <c r="RTY3" s="100"/>
      <c r="RTZ3" s="100"/>
      <c r="RUA3" s="100"/>
      <c r="RUB3" s="100"/>
      <c r="RUC3" s="100"/>
      <c r="RUD3" s="100"/>
      <c r="RUE3" s="100"/>
      <c r="RUF3" s="100"/>
      <c r="RUG3" s="100"/>
      <c r="RUH3" s="100"/>
      <c r="RUI3" s="100"/>
      <c r="RUJ3" s="100"/>
      <c r="RUK3" s="100"/>
      <c r="RUL3" s="100"/>
      <c r="RUM3" s="100"/>
      <c r="RUN3" s="100"/>
      <c r="RUO3" s="100"/>
      <c r="RUP3" s="100"/>
      <c r="RUQ3" s="100"/>
      <c r="RUR3" s="100"/>
      <c r="RUS3" s="100"/>
      <c r="RUT3" s="100"/>
      <c r="RUU3" s="100"/>
      <c r="RUV3" s="100"/>
      <c r="RUW3" s="100"/>
      <c r="RUX3" s="100"/>
      <c r="RUY3" s="100"/>
      <c r="RUZ3" s="100"/>
      <c r="RVA3" s="100"/>
      <c r="RVB3" s="100"/>
      <c r="RVC3" s="100"/>
      <c r="RVD3" s="100"/>
      <c r="RVE3" s="100"/>
      <c r="RVF3" s="100"/>
      <c r="RVG3" s="100"/>
      <c r="RVH3" s="100"/>
      <c r="RVI3" s="100"/>
      <c r="RVJ3" s="100"/>
      <c r="RVK3" s="100"/>
      <c r="RVL3" s="100"/>
      <c r="RVM3" s="100"/>
      <c r="RVN3" s="100"/>
      <c r="RVO3" s="100"/>
      <c r="RVP3" s="100"/>
      <c r="RVQ3" s="100"/>
      <c r="RVR3" s="100"/>
      <c r="RVS3" s="100"/>
      <c r="RVT3" s="100"/>
      <c r="RVU3" s="100"/>
      <c r="RVV3" s="100"/>
      <c r="RVW3" s="100"/>
      <c r="RVX3" s="100"/>
      <c r="RVY3" s="100"/>
      <c r="RVZ3" s="100"/>
      <c r="RWA3" s="100"/>
      <c r="RWB3" s="100"/>
      <c r="RWC3" s="100"/>
      <c r="RWD3" s="100"/>
      <c r="RWE3" s="100"/>
      <c r="RWF3" s="100"/>
      <c r="RWG3" s="100"/>
      <c r="RWH3" s="100"/>
      <c r="RWI3" s="100"/>
      <c r="RWJ3" s="100"/>
      <c r="RWK3" s="100"/>
      <c r="RWL3" s="100"/>
      <c r="RWM3" s="100"/>
      <c r="RWN3" s="100"/>
      <c r="RWO3" s="100"/>
      <c r="RWP3" s="100"/>
      <c r="RWQ3" s="100"/>
      <c r="RWR3" s="100"/>
      <c r="RWS3" s="100"/>
      <c r="RWT3" s="100"/>
      <c r="RWU3" s="100"/>
      <c r="RWV3" s="100"/>
      <c r="RWW3" s="100"/>
      <c r="RWX3" s="100"/>
      <c r="RWY3" s="100"/>
      <c r="RWZ3" s="100"/>
      <c r="RXA3" s="100"/>
      <c r="RXB3" s="100"/>
      <c r="RXC3" s="100"/>
      <c r="RXD3" s="100"/>
      <c r="RXE3" s="100"/>
      <c r="RXF3" s="100"/>
      <c r="RXG3" s="100"/>
      <c r="RXH3" s="100"/>
      <c r="RXI3" s="100"/>
      <c r="RXJ3" s="100"/>
      <c r="RXK3" s="100"/>
      <c r="RXL3" s="100"/>
      <c r="RXM3" s="100"/>
      <c r="RXN3" s="100"/>
      <c r="RXO3" s="100"/>
      <c r="RXP3" s="100"/>
      <c r="RXQ3" s="100"/>
      <c r="RXR3" s="100"/>
      <c r="RXS3" s="100"/>
      <c r="RXT3" s="100"/>
      <c r="RXU3" s="100"/>
      <c r="RXV3" s="100"/>
      <c r="RXW3" s="100"/>
      <c r="RXX3" s="100"/>
      <c r="RXY3" s="100"/>
      <c r="RXZ3" s="100"/>
      <c r="RYA3" s="100"/>
      <c r="RYB3" s="100"/>
      <c r="RYC3" s="100"/>
      <c r="RYD3" s="100"/>
      <c r="RYE3" s="100"/>
      <c r="RYF3" s="100"/>
      <c r="RYG3" s="100"/>
      <c r="RYH3" s="100"/>
      <c r="RYI3" s="100"/>
      <c r="RYJ3" s="100"/>
      <c r="RYK3" s="100"/>
      <c r="RYL3" s="100"/>
      <c r="RYM3" s="100"/>
      <c r="RYN3" s="100"/>
      <c r="RYO3" s="100"/>
      <c r="RYP3" s="100"/>
      <c r="RYQ3" s="100"/>
      <c r="RYR3" s="100"/>
      <c r="RYS3" s="100"/>
      <c r="RYT3" s="100"/>
      <c r="RYU3" s="100"/>
      <c r="RYV3" s="100"/>
      <c r="RYW3" s="100"/>
      <c r="RYX3" s="100"/>
      <c r="RYY3" s="100"/>
      <c r="RYZ3" s="100"/>
      <c r="RZA3" s="100"/>
      <c r="RZB3" s="100"/>
      <c r="RZC3" s="100"/>
      <c r="RZD3" s="100"/>
      <c r="RZE3" s="100"/>
      <c r="RZF3" s="100"/>
      <c r="RZG3" s="100"/>
      <c r="RZH3" s="100"/>
      <c r="RZI3" s="100"/>
      <c r="RZJ3" s="100"/>
      <c r="RZK3" s="100"/>
      <c r="RZL3" s="100"/>
      <c r="RZM3" s="100"/>
      <c r="RZN3" s="100"/>
      <c r="RZO3" s="100"/>
      <c r="RZP3" s="100"/>
      <c r="RZQ3" s="100"/>
      <c r="RZR3" s="100"/>
      <c r="RZS3" s="100"/>
      <c r="RZT3" s="100"/>
      <c r="RZU3" s="100"/>
      <c r="RZV3" s="100"/>
      <c r="RZW3" s="100"/>
      <c r="RZX3" s="100"/>
      <c r="RZY3" s="100"/>
      <c r="RZZ3" s="100"/>
      <c r="SAA3" s="100"/>
      <c r="SAB3" s="100"/>
      <c r="SAC3" s="100"/>
      <c r="SAD3" s="100"/>
      <c r="SAE3" s="100"/>
      <c r="SAF3" s="100"/>
      <c r="SAG3" s="100"/>
      <c r="SAH3" s="100"/>
      <c r="SAI3" s="100"/>
      <c r="SAJ3" s="100"/>
      <c r="SAK3" s="100"/>
      <c r="SAL3" s="100"/>
      <c r="SAM3" s="100"/>
      <c r="SAN3" s="100"/>
      <c r="SAO3" s="100"/>
      <c r="SAP3" s="100"/>
      <c r="SAQ3" s="100"/>
      <c r="SAR3" s="100"/>
      <c r="SAS3" s="100"/>
      <c r="SAT3" s="100"/>
      <c r="SAU3" s="100"/>
      <c r="SAV3" s="100"/>
      <c r="SAW3" s="100"/>
      <c r="SAX3" s="100"/>
      <c r="SAY3" s="100"/>
      <c r="SAZ3" s="100"/>
      <c r="SBA3" s="100"/>
      <c r="SBB3" s="100"/>
      <c r="SBC3" s="100"/>
      <c r="SBD3" s="100"/>
      <c r="SBE3" s="100"/>
      <c r="SBF3" s="100"/>
      <c r="SBG3" s="100"/>
      <c r="SBH3" s="100"/>
      <c r="SBI3" s="100"/>
      <c r="SBJ3" s="100"/>
      <c r="SBK3" s="100"/>
      <c r="SBL3" s="100"/>
      <c r="SBM3" s="100"/>
      <c r="SBN3" s="100"/>
      <c r="SBO3" s="100"/>
      <c r="SBP3" s="100"/>
      <c r="SBQ3" s="100"/>
      <c r="SBR3" s="100"/>
      <c r="SBS3" s="100"/>
      <c r="SBT3" s="100"/>
      <c r="SBU3" s="100"/>
      <c r="SBV3" s="100"/>
      <c r="SBW3" s="100"/>
      <c r="SBX3" s="100"/>
      <c r="SBY3" s="100"/>
      <c r="SBZ3" s="100"/>
      <c r="SCA3" s="100"/>
      <c r="SCB3" s="100"/>
      <c r="SCC3" s="100"/>
      <c r="SCD3" s="100"/>
      <c r="SCE3" s="100"/>
      <c r="SCF3" s="100"/>
      <c r="SCG3" s="100"/>
      <c r="SCH3" s="100"/>
      <c r="SCI3" s="100"/>
      <c r="SCJ3" s="100"/>
      <c r="SCK3" s="100"/>
      <c r="SCL3" s="100"/>
      <c r="SCM3" s="100"/>
      <c r="SCN3" s="100"/>
      <c r="SCO3" s="100"/>
      <c r="SCP3" s="100"/>
      <c r="SCQ3" s="100"/>
      <c r="SCR3" s="100"/>
      <c r="SCS3" s="100"/>
      <c r="SCT3" s="100"/>
      <c r="SCU3" s="100"/>
      <c r="SCV3" s="100"/>
      <c r="SCW3" s="100"/>
      <c r="SCX3" s="100"/>
      <c r="SCY3" s="100"/>
      <c r="SCZ3" s="100"/>
      <c r="SDA3" s="100"/>
      <c r="SDB3" s="100"/>
      <c r="SDC3" s="100"/>
      <c r="SDD3" s="100"/>
      <c r="SDE3" s="100"/>
      <c r="SDF3" s="100"/>
      <c r="SDG3" s="100"/>
      <c r="SDH3" s="100"/>
      <c r="SDI3" s="100"/>
      <c r="SDJ3" s="100"/>
      <c r="SDK3" s="100"/>
      <c r="SDL3" s="100"/>
      <c r="SDM3" s="100"/>
      <c r="SDN3" s="100"/>
      <c r="SDO3" s="100"/>
      <c r="SDP3" s="100"/>
      <c r="SDQ3" s="100"/>
      <c r="SDR3" s="100"/>
      <c r="SDS3" s="100"/>
      <c r="SDT3" s="100"/>
      <c r="SDU3" s="100"/>
      <c r="SDV3" s="100"/>
      <c r="SDW3" s="100"/>
      <c r="SDX3" s="100"/>
      <c r="SDY3" s="100"/>
      <c r="SDZ3" s="100"/>
      <c r="SEA3" s="100"/>
      <c r="SEB3" s="100"/>
      <c r="SEC3" s="100"/>
      <c r="SED3" s="100"/>
      <c r="SEE3" s="100"/>
      <c r="SEF3" s="100"/>
      <c r="SEG3" s="100"/>
      <c r="SEH3" s="100"/>
      <c r="SEI3" s="100"/>
      <c r="SEJ3" s="100"/>
      <c r="SEK3" s="100"/>
      <c r="SEL3" s="100"/>
      <c r="SEM3" s="100"/>
      <c r="SEN3" s="100"/>
      <c r="SEO3" s="100"/>
      <c r="SEP3" s="100"/>
      <c r="SEQ3" s="100"/>
      <c r="SER3" s="100"/>
      <c r="SES3" s="100"/>
      <c r="SET3" s="100"/>
      <c r="SEU3" s="100"/>
      <c r="SEV3" s="100"/>
      <c r="SEW3" s="100"/>
      <c r="SEX3" s="100"/>
      <c r="SEY3" s="100"/>
      <c r="SEZ3" s="100"/>
      <c r="SFA3" s="100"/>
      <c r="SFB3" s="100"/>
      <c r="SFC3" s="100"/>
      <c r="SFD3" s="100"/>
      <c r="SFE3" s="100"/>
      <c r="SFF3" s="100"/>
      <c r="SFG3" s="100"/>
      <c r="SFH3" s="100"/>
      <c r="SFI3" s="100"/>
      <c r="SFJ3" s="100"/>
      <c r="SFK3" s="100"/>
      <c r="SFL3" s="100"/>
      <c r="SFM3" s="100"/>
      <c r="SFN3" s="100"/>
      <c r="SFO3" s="100"/>
      <c r="SFP3" s="100"/>
      <c r="SFQ3" s="100"/>
      <c r="SFR3" s="100"/>
      <c r="SFS3" s="100"/>
      <c r="SFT3" s="100"/>
      <c r="SFU3" s="100"/>
      <c r="SFV3" s="100"/>
      <c r="SFW3" s="100"/>
      <c r="SFX3" s="100"/>
      <c r="SFY3" s="100"/>
      <c r="SFZ3" s="100"/>
      <c r="SGA3" s="100"/>
      <c r="SGB3" s="100"/>
      <c r="SGC3" s="100"/>
      <c r="SGD3" s="100"/>
      <c r="SGE3" s="100"/>
      <c r="SGF3" s="100"/>
      <c r="SGG3" s="100"/>
      <c r="SGH3" s="100"/>
      <c r="SGI3" s="100"/>
      <c r="SGJ3" s="100"/>
      <c r="SGK3" s="100"/>
      <c r="SGL3" s="100"/>
      <c r="SGM3" s="100"/>
      <c r="SGN3" s="100"/>
      <c r="SGO3" s="100"/>
      <c r="SGP3" s="100"/>
      <c r="SGQ3" s="100"/>
      <c r="SGR3" s="100"/>
      <c r="SGS3" s="100"/>
      <c r="SGT3" s="100"/>
      <c r="SGU3" s="100"/>
      <c r="SGV3" s="100"/>
      <c r="SGW3" s="100"/>
      <c r="SGX3" s="100"/>
      <c r="SGY3" s="100"/>
      <c r="SGZ3" s="100"/>
      <c r="SHA3" s="100"/>
      <c r="SHB3" s="100"/>
      <c r="SHC3" s="100"/>
      <c r="SHD3" s="100"/>
      <c r="SHE3" s="100"/>
      <c r="SHF3" s="100"/>
      <c r="SHG3" s="100"/>
      <c r="SHH3" s="100"/>
      <c r="SHI3" s="100"/>
      <c r="SHJ3" s="100"/>
      <c r="SHK3" s="100"/>
      <c r="SHL3" s="100"/>
      <c r="SHM3" s="100"/>
      <c r="SHN3" s="100"/>
      <c r="SHO3" s="100"/>
      <c r="SHP3" s="100"/>
      <c r="SHQ3" s="100"/>
      <c r="SHR3" s="100"/>
      <c r="SHS3" s="100"/>
      <c r="SHT3" s="100"/>
      <c r="SHU3" s="100"/>
      <c r="SHV3" s="100"/>
      <c r="SHW3" s="100"/>
      <c r="SHX3" s="100"/>
      <c r="SHY3" s="100"/>
      <c r="SHZ3" s="100"/>
      <c r="SIA3" s="100"/>
      <c r="SIB3" s="100"/>
      <c r="SIC3" s="100"/>
      <c r="SID3" s="100"/>
      <c r="SIE3" s="100"/>
      <c r="SIF3" s="100"/>
      <c r="SIG3" s="100"/>
      <c r="SIH3" s="100"/>
      <c r="SII3" s="100"/>
      <c r="SIJ3" s="100"/>
      <c r="SIK3" s="100"/>
      <c r="SIL3" s="100"/>
      <c r="SIM3" s="100"/>
      <c r="SIN3" s="100"/>
      <c r="SIO3" s="100"/>
      <c r="SIP3" s="100"/>
      <c r="SIQ3" s="100"/>
      <c r="SIR3" s="100"/>
      <c r="SIS3" s="100"/>
      <c r="SIT3" s="100"/>
      <c r="SIU3" s="100"/>
      <c r="SIV3" s="100"/>
      <c r="SIW3" s="100"/>
      <c r="SIX3" s="100"/>
      <c r="SIY3" s="100"/>
      <c r="SIZ3" s="100"/>
      <c r="SJA3" s="100"/>
      <c r="SJB3" s="100"/>
      <c r="SJC3" s="100"/>
      <c r="SJD3" s="100"/>
      <c r="SJE3" s="100"/>
      <c r="SJF3" s="100"/>
      <c r="SJG3" s="100"/>
      <c r="SJH3" s="100"/>
      <c r="SJI3" s="100"/>
      <c r="SJJ3" s="100"/>
      <c r="SJK3" s="100"/>
      <c r="SJL3" s="100"/>
      <c r="SJM3" s="100"/>
      <c r="SJN3" s="100"/>
      <c r="SJO3" s="100"/>
      <c r="SJP3" s="100"/>
      <c r="SJQ3" s="100"/>
      <c r="SJR3" s="100"/>
      <c r="SJS3" s="100"/>
      <c r="SJT3" s="100"/>
      <c r="SJU3" s="100"/>
      <c r="SJV3" s="100"/>
      <c r="SJW3" s="100"/>
      <c r="SJX3" s="100"/>
      <c r="SJY3" s="100"/>
      <c r="SJZ3" s="100"/>
      <c r="SKA3" s="100"/>
      <c r="SKB3" s="100"/>
      <c r="SKC3" s="100"/>
      <c r="SKD3" s="100"/>
      <c r="SKE3" s="100"/>
      <c r="SKF3" s="100"/>
      <c r="SKG3" s="100"/>
      <c r="SKH3" s="100"/>
      <c r="SKI3" s="100"/>
      <c r="SKJ3" s="100"/>
      <c r="SKK3" s="100"/>
      <c r="SKL3" s="100"/>
      <c r="SKM3" s="100"/>
      <c r="SKN3" s="100"/>
      <c r="SKO3" s="100"/>
      <c r="SKP3" s="100"/>
      <c r="SKQ3" s="100"/>
      <c r="SKR3" s="100"/>
      <c r="SKS3" s="100"/>
      <c r="SKT3" s="100"/>
      <c r="SKU3" s="100"/>
      <c r="SKV3" s="100"/>
      <c r="SKW3" s="100"/>
      <c r="SKX3" s="100"/>
      <c r="SKY3" s="100"/>
      <c r="SKZ3" s="100"/>
      <c r="SLA3" s="100"/>
      <c r="SLB3" s="100"/>
      <c r="SLC3" s="100"/>
      <c r="SLD3" s="100"/>
      <c r="SLE3" s="100"/>
      <c r="SLF3" s="100"/>
      <c r="SLG3" s="100"/>
      <c r="SLH3" s="100"/>
      <c r="SLI3" s="100"/>
      <c r="SLJ3" s="100"/>
      <c r="SLK3" s="100"/>
      <c r="SLL3" s="100"/>
      <c r="SLM3" s="100"/>
      <c r="SLN3" s="100"/>
      <c r="SLO3" s="100"/>
      <c r="SLP3" s="100"/>
      <c r="SLQ3" s="100"/>
      <c r="SLR3" s="100"/>
      <c r="SLS3" s="100"/>
      <c r="SLT3" s="100"/>
      <c r="SLU3" s="100"/>
      <c r="SLV3" s="100"/>
      <c r="SLW3" s="100"/>
      <c r="SLX3" s="100"/>
      <c r="SLY3" s="100"/>
      <c r="SLZ3" s="100"/>
      <c r="SMA3" s="100"/>
      <c r="SMB3" s="100"/>
      <c r="SMC3" s="100"/>
      <c r="SMD3" s="100"/>
      <c r="SME3" s="100"/>
      <c r="SMF3" s="100"/>
      <c r="SMG3" s="100"/>
      <c r="SMH3" s="100"/>
      <c r="SMI3" s="100"/>
      <c r="SMJ3" s="100"/>
      <c r="SMK3" s="100"/>
      <c r="SML3" s="100"/>
      <c r="SMM3" s="100"/>
      <c r="SMN3" s="100"/>
      <c r="SMO3" s="100"/>
      <c r="SMP3" s="100"/>
      <c r="SMQ3" s="100"/>
      <c r="SMR3" s="100"/>
      <c r="SMS3" s="100"/>
      <c r="SMT3" s="100"/>
      <c r="SMU3" s="100"/>
      <c r="SMV3" s="100"/>
      <c r="SMW3" s="100"/>
      <c r="SMX3" s="100"/>
      <c r="SMY3" s="100"/>
      <c r="SMZ3" s="100"/>
      <c r="SNA3" s="100"/>
      <c r="SNB3" s="100"/>
      <c r="SNC3" s="100"/>
      <c r="SND3" s="100"/>
      <c r="SNE3" s="100"/>
      <c r="SNF3" s="100"/>
      <c r="SNG3" s="100"/>
      <c r="SNH3" s="100"/>
      <c r="SNI3" s="100"/>
      <c r="SNJ3" s="100"/>
      <c r="SNK3" s="100"/>
      <c r="SNL3" s="100"/>
      <c r="SNM3" s="100"/>
      <c r="SNN3" s="100"/>
      <c r="SNO3" s="100"/>
      <c r="SNP3" s="100"/>
      <c r="SNQ3" s="100"/>
      <c r="SNR3" s="100"/>
      <c r="SNS3" s="100"/>
      <c r="SNT3" s="100"/>
      <c r="SNU3" s="100"/>
      <c r="SNV3" s="100"/>
      <c r="SNW3" s="100"/>
      <c r="SNX3" s="100"/>
      <c r="SNY3" s="100"/>
      <c r="SNZ3" s="100"/>
      <c r="SOA3" s="100"/>
      <c r="SOB3" s="100"/>
      <c r="SOC3" s="100"/>
      <c r="SOD3" s="100"/>
      <c r="SOE3" s="100"/>
      <c r="SOF3" s="100"/>
      <c r="SOG3" s="100"/>
      <c r="SOH3" s="100"/>
      <c r="SOI3" s="100"/>
      <c r="SOJ3" s="100"/>
      <c r="SOK3" s="100"/>
      <c r="SOL3" s="100"/>
      <c r="SOM3" s="100"/>
      <c r="SON3" s="100"/>
      <c r="SOO3" s="100"/>
      <c r="SOP3" s="100"/>
      <c r="SOQ3" s="100"/>
      <c r="SOR3" s="100"/>
      <c r="SOS3" s="100"/>
      <c r="SOT3" s="100"/>
      <c r="SOU3" s="100"/>
      <c r="SOV3" s="100"/>
      <c r="SOW3" s="100"/>
      <c r="SOX3" s="100"/>
      <c r="SOY3" s="100"/>
      <c r="SOZ3" s="100"/>
      <c r="SPA3" s="100"/>
      <c r="SPB3" s="100"/>
      <c r="SPC3" s="100"/>
      <c r="SPD3" s="100"/>
      <c r="SPE3" s="100"/>
      <c r="SPF3" s="100"/>
      <c r="SPG3" s="100"/>
      <c r="SPH3" s="100"/>
      <c r="SPI3" s="100"/>
      <c r="SPJ3" s="100"/>
      <c r="SPK3" s="100"/>
      <c r="SPL3" s="100"/>
      <c r="SPM3" s="100"/>
      <c r="SPN3" s="100"/>
      <c r="SPO3" s="100"/>
      <c r="SPP3" s="100"/>
      <c r="SPQ3" s="100"/>
      <c r="SPR3" s="100"/>
      <c r="SPS3" s="100"/>
      <c r="SPT3" s="100"/>
      <c r="SPU3" s="100"/>
      <c r="SPV3" s="100"/>
      <c r="SPW3" s="100"/>
      <c r="SPX3" s="100"/>
      <c r="SPY3" s="100"/>
      <c r="SPZ3" s="100"/>
      <c r="SQA3" s="100"/>
      <c r="SQB3" s="100"/>
      <c r="SQC3" s="100"/>
      <c r="SQD3" s="100"/>
      <c r="SQE3" s="100"/>
      <c r="SQF3" s="100"/>
      <c r="SQG3" s="100"/>
      <c r="SQH3" s="100"/>
      <c r="SQI3" s="100"/>
      <c r="SQJ3" s="100"/>
      <c r="SQK3" s="100"/>
      <c r="SQL3" s="100"/>
      <c r="SQM3" s="100"/>
      <c r="SQN3" s="100"/>
      <c r="SQO3" s="100"/>
      <c r="SQP3" s="100"/>
      <c r="SQQ3" s="100"/>
      <c r="SQR3" s="100"/>
      <c r="SQS3" s="100"/>
      <c r="SQT3" s="100"/>
      <c r="SQU3" s="100"/>
      <c r="SQV3" s="100"/>
      <c r="SQW3" s="100"/>
      <c r="SQX3" s="100"/>
      <c r="SQY3" s="100"/>
      <c r="SQZ3" s="100"/>
      <c r="SRA3" s="100"/>
      <c r="SRB3" s="100"/>
      <c r="SRC3" s="100"/>
      <c r="SRD3" s="100"/>
      <c r="SRE3" s="100"/>
      <c r="SRF3" s="100"/>
      <c r="SRG3" s="100"/>
      <c r="SRH3" s="100"/>
      <c r="SRI3" s="100"/>
      <c r="SRJ3" s="100"/>
      <c r="SRK3" s="100"/>
      <c r="SRL3" s="100"/>
      <c r="SRM3" s="100"/>
      <c r="SRN3" s="100"/>
      <c r="SRO3" s="100"/>
      <c r="SRP3" s="100"/>
      <c r="SRQ3" s="100"/>
      <c r="SRR3" s="100"/>
      <c r="SRS3" s="100"/>
      <c r="SRT3" s="100"/>
      <c r="SRU3" s="100"/>
      <c r="SRV3" s="100"/>
      <c r="SRW3" s="100"/>
      <c r="SRX3" s="100"/>
      <c r="SRY3" s="100"/>
      <c r="SRZ3" s="100"/>
      <c r="SSA3" s="100"/>
      <c r="SSB3" s="100"/>
      <c r="SSC3" s="100"/>
      <c r="SSD3" s="100"/>
      <c r="SSE3" s="100"/>
      <c r="SSF3" s="100"/>
      <c r="SSG3" s="100"/>
      <c r="SSH3" s="100"/>
      <c r="SSI3" s="100"/>
      <c r="SSJ3" s="100"/>
      <c r="SSK3" s="100"/>
      <c r="SSL3" s="100"/>
      <c r="SSM3" s="100"/>
      <c r="SSN3" s="100"/>
      <c r="SSO3" s="100"/>
      <c r="SSP3" s="100"/>
      <c r="SSQ3" s="100"/>
      <c r="SSR3" s="100"/>
      <c r="SSS3" s="100"/>
      <c r="SST3" s="100"/>
      <c r="SSU3" s="100"/>
      <c r="SSV3" s="100"/>
      <c r="SSW3" s="100"/>
      <c r="SSX3" s="100"/>
      <c r="SSY3" s="100"/>
      <c r="SSZ3" s="100"/>
      <c r="STA3" s="100"/>
      <c r="STB3" s="100"/>
      <c r="STC3" s="100"/>
      <c r="STD3" s="100"/>
      <c r="STE3" s="100"/>
      <c r="STF3" s="100"/>
      <c r="STG3" s="100"/>
      <c r="STH3" s="100"/>
      <c r="STI3" s="100"/>
      <c r="STJ3" s="100"/>
      <c r="STK3" s="100"/>
      <c r="STL3" s="100"/>
      <c r="STM3" s="100"/>
      <c r="STN3" s="100"/>
      <c r="STO3" s="100"/>
      <c r="STP3" s="100"/>
      <c r="STQ3" s="100"/>
      <c r="STR3" s="100"/>
      <c r="STS3" s="100"/>
      <c r="STT3" s="100"/>
      <c r="STU3" s="100"/>
      <c r="STV3" s="100"/>
      <c r="STW3" s="100"/>
      <c r="STX3" s="100"/>
      <c r="STY3" s="100"/>
      <c r="STZ3" s="100"/>
      <c r="SUA3" s="100"/>
      <c r="SUB3" s="100"/>
      <c r="SUC3" s="100"/>
      <c r="SUD3" s="100"/>
      <c r="SUE3" s="100"/>
      <c r="SUF3" s="100"/>
      <c r="SUG3" s="100"/>
      <c r="SUH3" s="100"/>
      <c r="SUI3" s="100"/>
      <c r="SUJ3" s="100"/>
      <c r="SUK3" s="100"/>
      <c r="SUL3" s="100"/>
      <c r="SUM3" s="100"/>
      <c r="SUN3" s="100"/>
      <c r="SUO3" s="100"/>
      <c r="SUP3" s="100"/>
      <c r="SUQ3" s="100"/>
      <c r="SUR3" s="100"/>
      <c r="SUS3" s="100"/>
      <c r="SUT3" s="100"/>
      <c r="SUU3" s="100"/>
      <c r="SUV3" s="100"/>
      <c r="SUW3" s="100"/>
      <c r="SUX3" s="100"/>
      <c r="SUY3" s="100"/>
      <c r="SUZ3" s="100"/>
      <c r="SVA3" s="100"/>
      <c r="SVB3" s="100"/>
      <c r="SVC3" s="100"/>
      <c r="SVD3" s="100"/>
      <c r="SVE3" s="100"/>
      <c r="SVF3" s="100"/>
      <c r="SVG3" s="100"/>
      <c r="SVH3" s="100"/>
      <c r="SVI3" s="100"/>
      <c r="SVJ3" s="100"/>
      <c r="SVK3" s="100"/>
      <c r="SVL3" s="100"/>
      <c r="SVM3" s="100"/>
      <c r="SVN3" s="100"/>
      <c r="SVO3" s="100"/>
      <c r="SVP3" s="100"/>
      <c r="SVQ3" s="100"/>
      <c r="SVR3" s="100"/>
      <c r="SVS3" s="100"/>
      <c r="SVT3" s="100"/>
      <c r="SVU3" s="100"/>
      <c r="SVV3" s="100"/>
      <c r="SVW3" s="100"/>
      <c r="SVX3" s="100"/>
      <c r="SVY3" s="100"/>
      <c r="SVZ3" s="100"/>
      <c r="SWA3" s="100"/>
      <c r="SWB3" s="100"/>
      <c r="SWC3" s="100"/>
      <c r="SWD3" s="100"/>
      <c r="SWE3" s="100"/>
      <c r="SWF3" s="100"/>
      <c r="SWG3" s="100"/>
      <c r="SWH3" s="100"/>
      <c r="SWI3" s="100"/>
      <c r="SWJ3" s="100"/>
      <c r="SWK3" s="100"/>
      <c r="SWL3" s="100"/>
      <c r="SWM3" s="100"/>
      <c r="SWN3" s="100"/>
      <c r="SWO3" s="100"/>
      <c r="SWP3" s="100"/>
      <c r="SWQ3" s="100"/>
      <c r="SWR3" s="100"/>
      <c r="SWS3" s="100"/>
      <c r="SWT3" s="100"/>
      <c r="SWU3" s="100"/>
      <c r="SWV3" s="100"/>
      <c r="SWW3" s="100"/>
      <c r="SWX3" s="100"/>
      <c r="SWY3" s="100"/>
      <c r="SWZ3" s="100"/>
      <c r="SXA3" s="100"/>
      <c r="SXB3" s="100"/>
      <c r="SXC3" s="100"/>
      <c r="SXD3" s="100"/>
      <c r="SXE3" s="100"/>
      <c r="SXF3" s="100"/>
      <c r="SXG3" s="100"/>
      <c r="SXH3" s="100"/>
      <c r="SXI3" s="100"/>
      <c r="SXJ3" s="100"/>
      <c r="SXK3" s="100"/>
      <c r="SXL3" s="100"/>
      <c r="SXM3" s="100"/>
      <c r="SXN3" s="100"/>
      <c r="SXO3" s="100"/>
      <c r="SXP3" s="100"/>
      <c r="SXQ3" s="100"/>
      <c r="SXR3" s="100"/>
      <c r="SXS3" s="100"/>
      <c r="SXT3" s="100"/>
      <c r="SXU3" s="100"/>
      <c r="SXV3" s="100"/>
      <c r="SXW3" s="100"/>
      <c r="SXX3" s="100"/>
      <c r="SXY3" s="100"/>
      <c r="SXZ3" s="100"/>
      <c r="SYA3" s="100"/>
      <c r="SYB3" s="100"/>
      <c r="SYC3" s="100"/>
      <c r="SYD3" s="100"/>
      <c r="SYE3" s="100"/>
      <c r="SYF3" s="100"/>
      <c r="SYG3" s="100"/>
      <c r="SYH3" s="100"/>
      <c r="SYI3" s="100"/>
      <c r="SYJ3" s="100"/>
      <c r="SYK3" s="100"/>
      <c r="SYL3" s="100"/>
      <c r="SYM3" s="100"/>
      <c r="SYN3" s="100"/>
      <c r="SYO3" s="100"/>
      <c r="SYP3" s="100"/>
      <c r="SYQ3" s="100"/>
      <c r="SYR3" s="100"/>
      <c r="SYS3" s="100"/>
      <c r="SYT3" s="100"/>
      <c r="SYU3" s="100"/>
      <c r="SYV3" s="100"/>
      <c r="SYW3" s="100"/>
      <c r="SYX3" s="100"/>
      <c r="SYY3" s="100"/>
      <c r="SYZ3" s="100"/>
      <c r="SZA3" s="100"/>
      <c r="SZB3" s="100"/>
      <c r="SZC3" s="100"/>
      <c r="SZD3" s="100"/>
      <c r="SZE3" s="100"/>
      <c r="SZF3" s="100"/>
      <c r="SZG3" s="100"/>
      <c r="SZH3" s="100"/>
      <c r="SZI3" s="100"/>
      <c r="SZJ3" s="100"/>
      <c r="SZK3" s="100"/>
      <c r="SZL3" s="100"/>
      <c r="SZM3" s="100"/>
      <c r="SZN3" s="100"/>
      <c r="SZO3" s="100"/>
      <c r="SZP3" s="100"/>
      <c r="SZQ3" s="100"/>
      <c r="SZR3" s="100"/>
      <c r="SZS3" s="100"/>
      <c r="SZT3" s="100"/>
      <c r="SZU3" s="100"/>
      <c r="SZV3" s="100"/>
      <c r="SZW3" s="100"/>
      <c r="SZX3" s="100"/>
      <c r="SZY3" s="100"/>
      <c r="SZZ3" s="100"/>
      <c r="TAA3" s="100"/>
      <c r="TAB3" s="100"/>
      <c r="TAC3" s="100"/>
      <c r="TAD3" s="100"/>
      <c r="TAE3" s="100"/>
      <c r="TAF3" s="100"/>
      <c r="TAG3" s="100"/>
      <c r="TAH3" s="100"/>
      <c r="TAI3" s="100"/>
      <c r="TAJ3" s="100"/>
      <c r="TAK3" s="100"/>
      <c r="TAL3" s="100"/>
      <c r="TAM3" s="100"/>
      <c r="TAN3" s="100"/>
      <c r="TAO3" s="100"/>
      <c r="TAP3" s="100"/>
      <c r="TAQ3" s="100"/>
      <c r="TAR3" s="100"/>
      <c r="TAS3" s="100"/>
      <c r="TAT3" s="100"/>
      <c r="TAU3" s="100"/>
      <c r="TAV3" s="100"/>
      <c r="TAW3" s="100"/>
      <c r="TAX3" s="100"/>
      <c r="TAY3" s="100"/>
      <c r="TAZ3" s="100"/>
      <c r="TBA3" s="100"/>
      <c r="TBB3" s="100"/>
      <c r="TBC3" s="100"/>
      <c r="TBD3" s="100"/>
      <c r="TBE3" s="100"/>
      <c r="TBF3" s="100"/>
      <c r="TBG3" s="100"/>
      <c r="TBH3" s="100"/>
      <c r="TBI3" s="100"/>
      <c r="TBJ3" s="100"/>
      <c r="TBK3" s="100"/>
      <c r="TBL3" s="100"/>
      <c r="TBM3" s="100"/>
      <c r="TBN3" s="100"/>
      <c r="TBO3" s="100"/>
      <c r="TBP3" s="100"/>
      <c r="TBQ3" s="100"/>
      <c r="TBR3" s="100"/>
      <c r="TBS3" s="100"/>
      <c r="TBT3" s="100"/>
      <c r="TBU3" s="100"/>
      <c r="TBV3" s="100"/>
      <c r="TBW3" s="100"/>
      <c r="TBX3" s="100"/>
      <c r="TBY3" s="100"/>
      <c r="TBZ3" s="100"/>
      <c r="TCA3" s="100"/>
      <c r="TCB3" s="100"/>
      <c r="TCC3" s="100"/>
      <c r="TCD3" s="100"/>
      <c r="TCE3" s="100"/>
      <c r="TCF3" s="100"/>
      <c r="TCG3" s="100"/>
      <c r="TCH3" s="100"/>
      <c r="TCI3" s="100"/>
      <c r="TCJ3" s="100"/>
      <c r="TCK3" s="100"/>
      <c r="TCL3" s="100"/>
      <c r="TCM3" s="100"/>
      <c r="TCN3" s="100"/>
      <c r="TCO3" s="100"/>
      <c r="TCP3" s="100"/>
      <c r="TCQ3" s="100"/>
      <c r="TCR3" s="100"/>
      <c r="TCS3" s="100"/>
      <c r="TCT3" s="100"/>
      <c r="TCU3" s="100"/>
      <c r="TCV3" s="100"/>
      <c r="TCW3" s="100"/>
      <c r="TCX3" s="100"/>
      <c r="TCY3" s="100"/>
      <c r="TCZ3" s="100"/>
      <c r="TDA3" s="100"/>
      <c r="TDB3" s="100"/>
      <c r="TDC3" s="100"/>
      <c r="TDD3" s="100"/>
      <c r="TDE3" s="100"/>
      <c r="TDF3" s="100"/>
      <c r="TDG3" s="100"/>
      <c r="TDH3" s="100"/>
      <c r="TDI3" s="100"/>
      <c r="TDJ3" s="100"/>
      <c r="TDK3" s="100"/>
      <c r="TDL3" s="100"/>
      <c r="TDM3" s="100"/>
      <c r="TDN3" s="100"/>
      <c r="TDO3" s="100"/>
      <c r="TDP3" s="100"/>
      <c r="TDQ3" s="100"/>
      <c r="TDR3" s="100"/>
      <c r="TDS3" s="100"/>
      <c r="TDT3" s="100"/>
      <c r="TDU3" s="100"/>
      <c r="TDV3" s="100"/>
      <c r="TDW3" s="100"/>
      <c r="TDX3" s="100"/>
      <c r="TDY3" s="100"/>
      <c r="TDZ3" s="100"/>
      <c r="TEA3" s="100"/>
      <c r="TEB3" s="100"/>
      <c r="TEC3" s="100"/>
      <c r="TED3" s="100"/>
      <c r="TEE3" s="100"/>
      <c r="TEF3" s="100"/>
      <c r="TEG3" s="100"/>
      <c r="TEH3" s="100"/>
      <c r="TEI3" s="100"/>
      <c r="TEJ3" s="100"/>
      <c r="TEK3" s="100"/>
      <c r="TEL3" s="100"/>
      <c r="TEM3" s="100"/>
      <c r="TEN3" s="100"/>
      <c r="TEO3" s="100"/>
      <c r="TEP3" s="100"/>
      <c r="TEQ3" s="100"/>
      <c r="TER3" s="100"/>
      <c r="TES3" s="100"/>
      <c r="TET3" s="100"/>
      <c r="TEU3" s="100"/>
      <c r="TEV3" s="100"/>
      <c r="TEW3" s="100"/>
      <c r="TEX3" s="100"/>
      <c r="TEY3" s="100"/>
      <c r="TEZ3" s="100"/>
      <c r="TFA3" s="100"/>
      <c r="TFB3" s="100"/>
      <c r="TFC3" s="100"/>
      <c r="TFD3" s="100"/>
      <c r="TFE3" s="100"/>
      <c r="TFF3" s="100"/>
      <c r="TFG3" s="100"/>
      <c r="TFH3" s="100"/>
      <c r="TFI3" s="100"/>
      <c r="TFJ3" s="100"/>
      <c r="TFK3" s="100"/>
      <c r="TFL3" s="100"/>
      <c r="TFM3" s="100"/>
      <c r="TFN3" s="100"/>
      <c r="TFO3" s="100"/>
      <c r="TFP3" s="100"/>
      <c r="TFQ3" s="100"/>
      <c r="TFR3" s="100"/>
      <c r="TFS3" s="100"/>
      <c r="TFT3" s="100"/>
      <c r="TFU3" s="100"/>
      <c r="TFV3" s="100"/>
      <c r="TFW3" s="100"/>
      <c r="TFX3" s="100"/>
      <c r="TFY3" s="100"/>
      <c r="TFZ3" s="100"/>
      <c r="TGA3" s="100"/>
      <c r="TGB3" s="100"/>
      <c r="TGC3" s="100"/>
      <c r="TGD3" s="100"/>
      <c r="TGE3" s="100"/>
      <c r="TGF3" s="100"/>
      <c r="TGG3" s="100"/>
      <c r="TGH3" s="100"/>
      <c r="TGI3" s="100"/>
      <c r="TGJ3" s="100"/>
      <c r="TGK3" s="100"/>
      <c r="TGL3" s="100"/>
      <c r="TGM3" s="100"/>
      <c r="TGN3" s="100"/>
      <c r="TGO3" s="100"/>
      <c r="TGP3" s="100"/>
      <c r="TGQ3" s="100"/>
      <c r="TGR3" s="100"/>
      <c r="TGS3" s="100"/>
      <c r="TGT3" s="100"/>
      <c r="TGU3" s="100"/>
      <c r="TGV3" s="100"/>
      <c r="TGW3" s="100"/>
      <c r="TGX3" s="100"/>
      <c r="TGY3" s="100"/>
      <c r="TGZ3" s="100"/>
      <c r="THA3" s="100"/>
      <c r="THB3" s="100"/>
      <c r="THC3" s="100"/>
      <c r="THD3" s="100"/>
      <c r="THE3" s="100"/>
      <c r="THF3" s="100"/>
      <c r="THG3" s="100"/>
      <c r="THH3" s="100"/>
      <c r="THI3" s="100"/>
      <c r="THJ3" s="100"/>
      <c r="THK3" s="100"/>
      <c r="THL3" s="100"/>
      <c r="THM3" s="100"/>
      <c r="THN3" s="100"/>
      <c r="THO3" s="100"/>
      <c r="THP3" s="100"/>
      <c r="THQ3" s="100"/>
      <c r="THR3" s="100"/>
      <c r="THS3" s="100"/>
      <c r="THT3" s="100"/>
      <c r="THU3" s="100"/>
      <c r="THV3" s="100"/>
      <c r="THW3" s="100"/>
      <c r="THX3" s="100"/>
      <c r="THY3" s="100"/>
      <c r="THZ3" s="100"/>
      <c r="TIA3" s="100"/>
      <c r="TIB3" s="100"/>
      <c r="TIC3" s="100"/>
      <c r="TID3" s="100"/>
      <c r="TIE3" s="100"/>
      <c r="TIF3" s="100"/>
      <c r="TIG3" s="100"/>
      <c r="TIH3" s="100"/>
      <c r="TII3" s="100"/>
      <c r="TIJ3" s="100"/>
      <c r="TIK3" s="100"/>
      <c r="TIL3" s="100"/>
      <c r="TIM3" s="100"/>
      <c r="TIN3" s="100"/>
      <c r="TIO3" s="100"/>
      <c r="TIP3" s="100"/>
      <c r="TIQ3" s="100"/>
      <c r="TIR3" s="100"/>
      <c r="TIS3" s="100"/>
      <c r="TIT3" s="100"/>
      <c r="TIU3" s="100"/>
      <c r="TIV3" s="100"/>
      <c r="TIW3" s="100"/>
      <c r="TIX3" s="100"/>
      <c r="TIY3" s="100"/>
      <c r="TIZ3" s="100"/>
      <c r="TJA3" s="100"/>
      <c r="TJB3" s="100"/>
      <c r="TJC3" s="100"/>
      <c r="TJD3" s="100"/>
      <c r="TJE3" s="100"/>
      <c r="TJF3" s="100"/>
      <c r="TJG3" s="100"/>
      <c r="TJH3" s="100"/>
      <c r="TJI3" s="100"/>
      <c r="TJJ3" s="100"/>
      <c r="TJK3" s="100"/>
      <c r="TJL3" s="100"/>
      <c r="TJM3" s="100"/>
      <c r="TJN3" s="100"/>
      <c r="TJO3" s="100"/>
      <c r="TJP3" s="100"/>
      <c r="TJQ3" s="100"/>
      <c r="TJR3" s="100"/>
      <c r="TJS3" s="100"/>
      <c r="TJT3" s="100"/>
      <c r="TJU3" s="100"/>
      <c r="TJV3" s="100"/>
      <c r="TJW3" s="100"/>
      <c r="TJX3" s="100"/>
      <c r="TJY3" s="100"/>
      <c r="TJZ3" s="100"/>
      <c r="TKA3" s="100"/>
      <c r="TKB3" s="100"/>
      <c r="TKC3" s="100"/>
      <c r="TKD3" s="100"/>
      <c r="TKE3" s="100"/>
      <c r="TKF3" s="100"/>
      <c r="TKG3" s="100"/>
      <c r="TKH3" s="100"/>
      <c r="TKI3" s="100"/>
      <c r="TKJ3" s="100"/>
      <c r="TKK3" s="100"/>
      <c r="TKL3" s="100"/>
      <c r="TKM3" s="100"/>
      <c r="TKN3" s="100"/>
      <c r="TKO3" s="100"/>
      <c r="TKP3" s="100"/>
      <c r="TKQ3" s="100"/>
      <c r="TKR3" s="100"/>
      <c r="TKS3" s="100"/>
      <c r="TKT3" s="100"/>
      <c r="TKU3" s="100"/>
      <c r="TKV3" s="100"/>
      <c r="TKW3" s="100"/>
      <c r="TKX3" s="100"/>
      <c r="TKY3" s="100"/>
      <c r="TKZ3" s="100"/>
      <c r="TLA3" s="100"/>
      <c r="TLB3" s="100"/>
      <c r="TLC3" s="100"/>
      <c r="TLD3" s="100"/>
      <c r="TLE3" s="100"/>
      <c r="TLF3" s="100"/>
      <c r="TLG3" s="100"/>
      <c r="TLH3" s="100"/>
      <c r="TLI3" s="100"/>
      <c r="TLJ3" s="100"/>
      <c r="TLK3" s="100"/>
      <c r="TLL3" s="100"/>
      <c r="TLM3" s="100"/>
      <c r="TLN3" s="100"/>
      <c r="TLO3" s="100"/>
      <c r="TLP3" s="100"/>
      <c r="TLQ3" s="100"/>
      <c r="TLR3" s="100"/>
      <c r="TLS3" s="100"/>
      <c r="TLT3" s="100"/>
      <c r="TLU3" s="100"/>
      <c r="TLV3" s="100"/>
      <c r="TLW3" s="100"/>
      <c r="TLX3" s="100"/>
      <c r="TLY3" s="100"/>
      <c r="TLZ3" s="100"/>
      <c r="TMA3" s="100"/>
      <c r="TMB3" s="100"/>
      <c r="TMC3" s="100"/>
      <c r="TMD3" s="100"/>
      <c r="TME3" s="100"/>
      <c r="TMF3" s="100"/>
      <c r="TMG3" s="100"/>
      <c r="TMH3" s="100"/>
      <c r="TMI3" s="100"/>
      <c r="TMJ3" s="100"/>
      <c r="TMK3" s="100"/>
      <c r="TML3" s="100"/>
      <c r="TMM3" s="100"/>
      <c r="TMN3" s="100"/>
      <c r="TMO3" s="100"/>
      <c r="TMP3" s="100"/>
      <c r="TMQ3" s="100"/>
      <c r="TMR3" s="100"/>
      <c r="TMS3" s="100"/>
      <c r="TMT3" s="100"/>
      <c r="TMU3" s="100"/>
      <c r="TMV3" s="100"/>
      <c r="TMW3" s="100"/>
      <c r="TMX3" s="100"/>
      <c r="TMY3" s="100"/>
      <c r="TMZ3" s="100"/>
      <c r="TNA3" s="100"/>
      <c r="TNB3" s="100"/>
      <c r="TNC3" s="100"/>
      <c r="TND3" s="100"/>
      <c r="TNE3" s="100"/>
      <c r="TNF3" s="100"/>
      <c r="TNG3" s="100"/>
      <c r="TNH3" s="100"/>
      <c r="TNI3" s="100"/>
      <c r="TNJ3" s="100"/>
      <c r="TNK3" s="100"/>
      <c r="TNL3" s="100"/>
      <c r="TNM3" s="100"/>
      <c r="TNN3" s="100"/>
      <c r="TNO3" s="100"/>
      <c r="TNP3" s="100"/>
      <c r="TNQ3" s="100"/>
      <c r="TNR3" s="100"/>
      <c r="TNS3" s="100"/>
      <c r="TNT3" s="100"/>
      <c r="TNU3" s="100"/>
      <c r="TNV3" s="100"/>
      <c r="TNW3" s="100"/>
      <c r="TNX3" s="100"/>
      <c r="TNY3" s="100"/>
      <c r="TNZ3" s="100"/>
      <c r="TOA3" s="100"/>
      <c r="TOB3" s="100"/>
      <c r="TOC3" s="100"/>
      <c r="TOD3" s="100"/>
      <c r="TOE3" s="100"/>
      <c r="TOF3" s="100"/>
      <c r="TOG3" s="100"/>
      <c r="TOH3" s="100"/>
      <c r="TOI3" s="100"/>
      <c r="TOJ3" s="100"/>
      <c r="TOK3" s="100"/>
      <c r="TOL3" s="100"/>
      <c r="TOM3" s="100"/>
      <c r="TON3" s="100"/>
      <c r="TOO3" s="100"/>
      <c r="TOP3" s="100"/>
      <c r="TOQ3" s="100"/>
      <c r="TOR3" s="100"/>
      <c r="TOS3" s="100"/>
      <c r="TOT3" s="100"/>
      <c r="TOU3" s="100"/>
      <c r="TOV3" s="100"/>
      <c r="TOW3" s="100"/>
      <c r="TOX3" s="100"/>
      <c r="TOY3" s="100"/>
      <c r="TOZ3" s="100"/>
      <c r="TPA3" s="100"/>
      <c r="TPB3" s="100"/>
      <c r="TPC3" s="100"/>
      <c r="TPD3" s="100"/>
      <c r="TPE3" s="100"/>
      <c r="TPF3" s="100"/>
      <c r="TPG3" s="100"/>
      <c r="TPH3" s="100"/>
      <c r="TPI3" s="100"/>
      <c r="TPJ3" s="100"/>
      <c r="TPK3" s="100"/>
      <c r="TPL3" s="100"/>
      <c r="TPM3" s="100"/>
      <c r="TPN3" s="100"/>
      <c r="TPO3" s="100"/>
      <c r="TPP3" s="100"/>
      <c r="TPQ3" s="100"/>
      <c r="TPR3" s="100"/>
      <c r="TPS3" s="100"/>
      <c r="TPT3" s="100"/>
      <c r="TPU3" s="100"/>
      <c r="TPV3" s="100"/>
      <c r="TPW3" s="100"/>
      <c r="TPX3" s="100"/>
      <c r="TPY3" s="100"/>
      <c r="TPZ3" s="100"/>
      <c r="TQA3" s="100"/>
      <c r="TQB3" s="100"/>
      <c r="TQC3" s="100"/>
      <c r="TQD3" s="100"/>
      <c r="TQE3" s="100"/>
      <c r="TQF3" s="100"/>
      <c r="TQG3" s="100"/>
      <c r="TQH3" s="100"/>
      <c r="TQI3" s="100"/>
      <c r="TQJ3" s="100"/>
      <c r="TQK3" s="100"/>
      <c r="TQL3" s="100"/>
      <c r="TQM3" s="100"/>
      <c r="TQN3" s="100"/>
      <c r="TQO3" s="100"/>
      <c r="TQP3" s="100"/>
      <c r="TQQ3" s="100"/>
      <c r="TQR3" s="100"/>
      <c r="TQS3" s="100"/>
      <c r="TQT3" s="100"/>
      <c r="TQU3" s="100"/>
      <c r="TQV3" s="100"/>
      <c r="TQW3" s="100"/>
      <c r="TQX3" s="100"/>
      <c r="TQY3" s="100"/>
      <c r="TQZ3" s="100"/>
      <c r="TRA3" s="100"/>
      <c r="TRB3" s="100"/>
      <c r="TRC3" s="100"/>
      <c r="TRD3" s="100"/>
      <c r="TRE3" s="100"/>
      <c r="TRF3" s="100"/>
      <c r="TRG3" s="100"/>
      <c r="TRH3" s="100"/>
      <c r="TRI3" s="100"/>
      <c r="TRJ3" s="100"/>
      <c r="TRK3" s="100"/>
      <c r="TRL3" s="100"/>
      <c r="TRM3" s="100"/>
      <c r="TRN3" s="100"/>
      <c r="TRO3" s="100"/>
      <c r="TRP3" s="100"/>
      <c r="TRQ3" s="100"/>
      <c r="TRR3" s="100"/>
      <c r="TRS3" s="100"/>
      <c r="TRT3" s="100"/>
      <c r="TRU3" s="100"/>
      <c r="TRV3" s="100"/>
      <c r="TRW3" s="100"/>
      <c r="TRX3" s="100"/>
      <c r="TRY3" s="100"/>
      <c r="TRZ3" s="100"/>
      <c r="TSA3" s="100"/>
      <c r="TSB3" s="100"/>
      <c r="TSC3" s="100"/>
      <c r="TSD3" s="100"/>
      <c r="TSE3" s="100"/>
      <c r="TSF3" s="100"/>
      <c r="TSG3" s="100"/>
      <c r="TSH3" s="100"/>
      <c r="TSI3" s="100"/>
      <c r="TSJ3" s="100"/>
      <c r="TSK3" s="100"/>
      <c r="TSL3" s="100"/>
      <c r="TSM3" s="100"/>
      <c r="TSN3" s="100"/>
      <c r="TSO3" s="100"/>
      <c r="TSP3" s="100"/>
      <c r="TSQ3" s="100"/>
      <c r="TSR3" s="100"/>
      <c r="TSS3" s="100"/>
      <c r="TST3" s="100"/>
      <c r="TSU3" s="100"/>
      <c r="TSV3" s="100"/>
      <c r="TSW3" s="100"/>
      <c r="TSX3" s="100"/>
      <c r="TSY3" s="100"/>
      <c r="TSZ3" s="100"/>
      <c r="TTA3" s="100"/>
      <c r="TTB3" s="100"/>
      <c r="TTC3" s="100"/>
      <c r="TTD3" s="100"/>
      <c r="TTE3" s="100"/>
      <c r="TTF3" s="100"/>
      <c r="TTG3" s="100"/>
      <c r="TTH3" s="100"/>
      <c r="TTI3" s="100"/>
      <c r="TTJ3" s="100"/>
      <c r="TTK3" s="100"/>
      <c r="TTL3" s="100"/>
      <c r="TTM3" s="100"/>
      <c r="TTN3" s="100"/>
      <c r="TTO3" s="100"/>
      <c r="TTP3" s="100"/>
      <c r="TTQ3" s="100"/>
      <c r="TTR3" s="100"/>
      <c r="TTS3" s="100"/>
      <c r="TTT3" s="100"/>
      <c r="TTU3" s="100"/>
      <c r="TTV3" s="100"/>
      <c r="TTW3" s="100"/>
      <c r="TTX3" s="100"/>
      <c r="TTY3" s="100"/>
      <c r="TTZ3" s="100"/>
      <c r="TUA3" s="100"/>
      <c r="TUB3" s="100"/>
      <c r="TUC3" s="100"/>
      <c r="TUD3" s="100"/>
      <c r="TUE3" s="100"/>
      <c r="TUF3" s="100"/>
      <c r="TUG3" s="100"/>
      <c r="TUH3" s="100"/>
      <c r="TUI3" s="100"/>
      <c r="TUJ3" s="100"/>
      <c r="TUK3" s="100"/>
      <c r="TUL3" s="100"/>
      <c r="TUM3" s="100"/>
      <c r="TUN3" s="100"/>
      <c r="TUO3" s="100"/>
      <c r="TUP3" s="100"/>
      <c r="TUQ3" s="100"/>
      <c r="TUR3" s="100"/>
      <c r="TUS3" s="100"/>
      <c r="TUT3" s="100"/>
      <c r="TUU3" s="100"/>
      <c r="TUV3" s="100"/>
      <c r="TUW3" s="100"/>
      <c r="TUX3" s="100"/>
      <c r="TUY3" s="100"/>
      <c r="TUZ3" s="100"/>
      <c r="TVA3" s="100"/>
      <c r="TVB3" s="100"/>
      <c r="TVC3" s="100"/>
      <c r="TVD3" s="100"/>
      <c r="TVE3" s="100"/>
      <c r="TVF3" s="100"/>
      <c r="TVG3" s="100"/>
      <c r="TVH3" s="100"/>
      <c r="TVI3" s="100"/>
      <c r="TVJ3" s="100"/>
      <c r="TVK3" s="100"/>
      <c r="TVL3" s="100"/>
      <c r="TVM3" s="100"/>
      <c r="TVN3" s="100"/>
      <c r="TVO3" s="100"/>
      <c r="TVP3" s="100"/>
      <c r="TVQ3" s="100"/>
      <c r="TVR3" s="100"/>
      <c r="TVS3" s="100"/>
      <c r="TVT3" s="100"/>
      <c r="TVU3" s="100"/>
      <c r="TVV3" s="100"/>
      <c r="TVW3" s="100"/>
      <c r="TVX3" s="100"/>
      <c r="TVY3" s="100"/>
      <c r="TVZ3" s="100"/>
      <c r="TWA3" s="100"/>
      <c r="TWB3" s="100"/>
      <c r="TWC3" s="100"/>
      <c r="TWD3" s="100"/>
      <c r="TWE3" s="100"/>
      <c r="TWF3" s="100"/>
      <c r="TWG3" s="100"/>
      <c r="TWH3" s="100"/>
      <c r="TWI3" s="100"/>
      <c r="TWJ3" s="100"/>
      <c r="TWK3" s="100"/>
      <c r="TWL3" s="100"/>
      <c r="TWM3" s="100"/>
      <c r="TWN3" s="100"/>
      <c r="TWO3" s="100"/>
      <c r="TWP3" s="100"/>
      <c r="TWQ3" s="100"/>
      <c r="TWR3" s="100"/>
      <c r="TWS3" s="100"/>
      <c r="TWT3" s="100"/>
      <c r="TWU3" s="100"/>
      <c r="TWV3" s="100"/>
      <c r="TWW3" s="100"/>
      <c r="TWX3" s="100"/>
      <c r="TWY3" s="100"/>
      <c r="TWZ3" s="100"/>
      <c r="TXA3" s="100"/>
      <c r="TXB3" s="100"/>
      <c r="TXC3" s="100"/>
      <c r="TXD3" s="100"/>
      <c r="TXE3" s="100"/>
      <c r="TXF3" s="100"/>
      <c r="TXG3" s="100"/>
      <c r="TXH3" s="100"/>
      <c r="TXI3" s="100"/>
      <c r="TXJ3" s="100"/>
      <c r="TXK3" s="100"/>
      <c r="TXL3" s="100"/>
      <c r="TXM3" s="100"/>
      <c r="TXN3" s="100"/>
      <c r="TXO3" s="100"/>
      <c r="TXP3" s="100"/>
      <c r="TXQ3" s="100"/>
      <c r="TXR3" s="100"/>
      <c r="TXS3" s="100"/>
      <c r="TXT3" s="100"/>
      <c r="TXU3" s="100"/>
      <c r="TXV3" s="100"/>
      <c r="TXW3" s="100"/>
      <c r="TXX3" s="100"/>
      <c r="TXY3" s="100"/>
      <c r="TXZ3" s="100"/>
      <c r="TYA3" s="100"/>
      <c r="TYB3" s="100"/>
      <c r="TYC3" s="100"/>
      <c r="TYD3" s="100"/>
      <c r="TYE3" s="100"/>
      <c r="TYF3" s="100"/>
      <c r="TYG3" s="100"/>
      <c r="TYH3" s="100"/>
      <c r="TYI3" s="100"/>
      <c r="TYJ3" s="100"/>
      <c r="TYK3" s="100"/>
      <c r="TYL3" s="100"/>
      <c r="TYM3" s="100"/>
      <c r="TYN3" s="100"/>
      <c r="TYO3" s="100"/>
      <c r="TYP3" s="100"/>
      <c r="TYQ3" s="100"/>
      <c r="TYR3" s="100"/>
      <c r="TYS3" s="100"/>
      <c r="TYT3" s="100"/>
      <c r="TYU3" s="100"/>
      <c r="TYV3" s="100"/>
      <c r="TYW3" s="100"/>
      <c r="TYX3" s="100"/>
      <c r="TYY3" s="100"/>
      <c r="TYZ3" s="100"/>
      <c r="TZA3" s="100"/>
      <c r="TZB3" s="100"/>
      <c r="TZC3" s="100"/>
      <c r="TZD3" s="100"/>
      <c r="TZE3" s="100"/>
      <c r="TZF3" s="100"/>
      <c r="TZG3" s="100"/>
      <c r="TZH3" s="100"/>
      <c r="TZI3" s="100"/>
      <c r="TZJ3" s="100"/>
      <c r="TZK3" s="100"/>
      <c r="TZL3" s="100"/>
      <c r="TZM3" s="100"/>
      <c r="TZN3" s="100"/>
      <c r="TZO3" s="100"/>
      <c r="TZP3" s="100"/>
      <c r="TZQ3" s="100"/>
      <c r="TZR3" s="100"/>
      <c r="TZS3" s="100"/>
      <c r="TZT3" s="100"/>
      <c r="TZU3" s="100"/>
      <c r="TZV3" s="100"/>
      <c r="TZW3" s="100"/>
      <c r="TZX3" s="100"/>
      <c r="TZY3" s="100"/>
      <c r="TZZ3" s="100"/>
      <c r="UAA3" s="100"/>
      <c r="UAB3" s="100"/>
      <c r="UAC3" s="100"/>
      <c r="UAD3" s="100"/>
      <c r="UAE3" s="100"/>
      <c r="UAF3" s="100"/>
      <c r="UAG3" s="100"/>
      <c r="UAH3" s="100"/>
      <c r="UAI3" s="100"/>
      <c r="UAJ3" s="100"/>
      <c r="UAK3" s="100"/>
      <c r="UAL3" s="100"/>
      <c r="UAM3" s="100"/>
      <c r="UAN3" s="100"/>
      <c r="UAO3" s="100"/>
      <c r="UAP3" s="100"/>
      <c r="UAQ3" s="100"/>
      <c r="UAR3" s="100"/>
      <c r="UAS3" s="100"/>
      <c r="UAT3" s="100"/>
      <c r="UAU3" s="100"/>
      <c r="UAV3" s="100"/>
      <c r="UAW3" s="100"/>
      <c r="UAX3" s="100"/>
      <c r="UAY3" s="100"/>
      <c r="UAZ3" s="100"/>
      <c r="UBA3" s="100"/>
      <c r="UBB3" s="100"/>
      <c r="UBC3" s="100"/>
      <c r="UBD3" s="100"/>
      <c r="UBE3" s="100"/>
      <c r="UBF3" s="100"/>
      <c r="UBG3" s="100"/>
      <c r="UBH3" s="100"/>
      <c r="UBI3" s="100"/>
      <c r="UBJ3" s="100"/>
      <c r="UBK3" s="100"/>
      <c r="UBL3" s="100"/>
      <c r="UBM3" s="100"/>
      <c r="UBN3" s="100"/>
      <c r="UBO3" s="100"/>
      <c r="UBP3" s="100"/>
      <c r="UBQ3" s="100"/>
      <c r="UBR3" s="100"/>
      <c r="UBS3" s="100"/>
      <c r="UBT3" s="100"/>
      <c r="UBU3" s="100"/>
      <c r="UBV3" s="100"/>
      <c r="UBW3" s="100"/>
      <c r="UBX3" s="100"/>
      <c r="UBY3" s="100"/>
      <c r="UBZ3" s="100"/>
      <c r="UCA3" s="100"/>
      <c r="UCB3" s="100"/>
      <c r="UCC3" s="100"/>
      <c r="UCD3" s="100"/>
      <c r="UCE3" s="100"/>
      <c r="UCF3" s="100"/>
      <c r="UCG3" s="100"/>
      <c r="UCH3" s="100"/>
      <c r="UCI3" s="100"/>
      <c r="UCJ3" s="100"/>
      <c r="UCK3" s="100"/>
      <c r="UCL3" s="100"/>
      <c r="UCM3" s="100"/>
      <c r="UCN3" s="100"/>
      <c r="UCO3" s="100"/>
      <c r="UCP3" s="100"/>
      <c r="UCQ3" s="100"/>
      <c r="UCR3" s="100"/>
      <c r="UCS3" s="100"/>
      <c r="UCT3" s="100"/>
      <c r="UCU3" s="100"/>
      <c r="UCV3" s="100"/>
      <c r="UCW3" s="100"/>
      <c r="UCX3" s="100"/>
      <c r="UCY3" s="100"/>
      <c r="UCZ3" s="100"/>
      <c r="UDA3" s="100"/>
      <c r="UDB3" s="100"/>
      <c r="UDC3" s="100"/>
      <c r="UDD3" s="100"/>
      <c r="UDE3" s="100"/>
      <c r="UDF3" s="100"/>
      <c r="UDG3" s="100"/>
      <c r="UDH3" s="100"/>
      <c r="UDI3" s="100"/>
      <c r="UDJ3" s="100"/>
      <c r="UDK3" s="100"/>
      <c r="UDL3" s="100"/>
      <c r="UDM3" s="100"/>
      <c r="UDN3" s="100"/>
      <c r="UDO3" s="100"/>
      <c r="UDP3" s="100"/>
      <c r="UDQ3" s="100"/>
      <c r="UDR3" s="100"/>
      <c r="UDS3" s="100"/>
      <c r="UDT3" s="100"/>
      <c r="UDU3" s="100"/>
      <c r="UDV3" s="100"/>
      <c r="UDW3" s="100"/>
      <c r="UDX3" s="100"/>
      <c r="UDY3" s="100"/>
      <c r="UDZ3" s="100"/>
      <c r="UEA3" s="100"/>
      <c r="UEB3" s="100"/>
      <c r="UEC3" s="100"/>
      <c r="UED3" s="100"/>
      <c r="UEE3" s="100"/>
      <c r="UEF3" s="100"/>
      <c r="UEG3" s="100"/>
      <c r="UEH3" s="100"/>
      <c r="UEI3" s="100"/>
      <c r="UEJ3" s="100"/>
      <c r="UEK3" s="100"/>
      <c r="UEL3" s="100"/>
      <c r="UEM3" s="100"/>
      <c r="UEN3" s="100"/>
      <c r="UEO3" s="100"/>
      <c r="UEP3" s="100"/>
      <c r="UEQ3" s="100"/>
      <c r="UER3" s="100"/>
      <c r="UES3" s="100"/>
      <c r="UET3" s="100"/>
      <c r="UEU3" s="100"/>
      <c r="UEV3" s="100"/>
      <c r="UEW3" s="100"/>
      <c r="UEX3" s="100"/>
      <c r="UEY3" s="100"/>
      <c r="UEZ3" s="100"/>
      <c r="UFA3" s="100"/>
      <c r="UFB3" s="100"/>
      <c r="UFC3" s="100"/>
      <c r="UFD3" s="100"/>
      <c r="UFE3" s="100"/>
      <c r="UFF3" s="100"/>
      <c r="UFG3" s="100"/>
      <c r="UFH3" s="100"/>
      <c r="UFI3" s="100"/>
      <c r="UFJ3" s="100"/>
      <c r="UFK3" s="100"/>
      <c r="UFL3" s="100"/>
      <c r="UFM3" s="100"/>
      <c r="UFN3" s="100"/>
      <c r="UFO3" s="100"/>
      <c r="UFP3" s="100"/>
      <c r="UFQ3" s="100"/>
      <c r="UFR3" s="100"/>
      <c r="UFS3" s="100"/>
      <c r="UFT3" s="100"/>
      <c r="UFU3" s="100"/>
      <c r="UFV3" s="100"/>
      <c r="UFW3" s="100"/>
      <c r="UFX3" s="100"/>
      <c r="UFY3" s="100"/>
      <c r="UFZ3" s="100"/>
      <c r="UGA3" s="100"/>
      <c r="UGB3" s="100"/>
      <c r="UGC3" s="100"/>
      <c r="UGD3" s="100"/>
      <c r="UGE3" s="100"/>
      <c r="UGF3" s="100"/>
      <c r="UGG3" s="100"/>
      <c r="UGH3" s="100"/>
      <c r="UGI3" s="100"/>
      <c r="UGJ3" s="100"/>
      <c r="UGK3" s="100"/>
      <c r="UGL3" s="100"/>
      <c r="UGM3" s="100"/>
      <c r="UGN3" s="100"/>
      <c r="UGO3" s="100"/>
      <c r="UGP3" s="100"/>
      <c r="UGQ3" s="100"/>
      <c r="UGR3" s="100"/>
      <c r="UGS3" s="100"/>
      <c r="UGT3" s="100"/>
      <c r="UGU3" s="100"/>
      <c r="UGV3" s="100"/>
      <c r="UGW3" s="100"/>
      <c r="UGX3" s="100"/>
      <c r="UGY3" s="100"/>
      <c r="UGZ3" s="100"/>
      <c r="UHA3" s="100"/>
      <c r="UHB3" s="100"/>
      <c r="UHC3" s="100"/>
      <c r="UHD3" s="100"/>
      <c r="UHE3" s="100"/>
      <c r="UHF3" s="100"/>
      <c r="UHG3" s="100"/>
      <c r="UHH3" s="100"/>
      <c r="UHI3" s="100"/>
      <c r="UHJ3" s="100"/>
      <c r="UHK3" s="100"/>
      <c r="UHL3" s="100"/>
      <c r="UHM3" s="100"/>
      <c r="UHN3" s="100"/>
      <c r="UHO3" s="100"/>
      <c r="UHP3" s="100"/>
      <c r="UHQ3" s="100"/>
      <c r="UHR3" s="100"/>
      <c r="UHS3" s="100"/>
      <c r="UHT3" s="100"/>
      <c r="UHU3" s="100"/>
      <c r="UHV3" s="100"/>
      <c r="UHW3" s="100"/>
      <c r="UHX3" s="100"/>
      <c r="UHY3" s="100"/>
      <c r="UHZ3" s="100"/>
      <c r="UIA3" s="100"/>
      <c r="UIB3" s="100"/>
      <c r="UIC3" s="100"/>
      <c r="UID3" s="100"/>
      <c r="UIE3" s="100"/>
      <c r="UIF3" s="100"/>
      <c r="UIG3" s="100"/>
      <c r="UIH3" s="100"/>
      <c r="UII3" s="100"/>
      <c r="UIJ3" s="100"/>
      <c r="UIK3" s="100"/>
      <c r="UIL3" s="100"/>
      <c r="UIM3" s="100"/>
      <c r="UIN3" s="100"/>
      <c r="UIO3" s="100"/>
      <c r="UIP3" s="100"/>
      <c r="UIQ3" s="100"/>
      <c r="UIR3" s="100"/>
      <c r="UIS3" s="100"/>
      <c r="UIT3" s="100"/>
      <c r="UIU3" s="100"/>
      <c r="UIV3" s="100"/>
      <c r="UIW3" s="100"/>
      <c r="UIX3" s="100"/>
      <c r="UIY3" s="100"/>
      <c r="UIZ3" s="100"/>
      <c r="UJA3" s="100"/>
      <c r="UJB3" s="100"/>
      <c r="UJC3" s="100"/>
      <c r="UJD3" s="100"/>
      <c r="UJE3" s="100"/>
      <c r="UJF3" s="100"/>
      <c r="UJG3" s="100"/>
      <c r="UJH3" s="100"/>
      <c r="UJI3" s="100"/>
      <c r="UJJ3" s="100"/>
      <c r="UJK3" s="100"/>
      <c r="UJL3" s="100"/>
      <c r="UJM3" s="100"/>
      <c r="UJN3" s="100"/>
      <c r="UJO3" s="100"/>
      <c r="UJP3" s="100"/>
      <c r="UJQ3" s="100"/>
      <c r="UJR3" s="100"/>
      <c r="UJS3" s="100"/>
      <c r="UJT3" s="100"/>
      <c r="UJU3" s="100"/>
      <c r="UJV3" s="100"/>
      <c r="UJW3" s="100"/>
      <c r="UJX3" s="100"/>
      <c r="UJY3" s="100"/>
      <c r="UJZ3" s="100"/>
      <c r="UKA3" s="100"/>
      <c r="UKB3" s="100"/>
      <c r="UKC3" s="100"/>
      <c r="UKD3" s="100"/>
      <c r="UKE3" s="100"/>
      <c r="UKF3" s="100"/>
      <c r="UKG3" s="100"/>
      <c r="UKH3" s="100"/>
      <c r="UKI3" s="100"/>
      <c r="UKJ3" s="100"/>
      <c r="UKK3" s="100"/>
      <c r="UKL3" s="100"/>
      <c r="UKM3" s="100"/>
      <c r="UKN3" s="100"/>
      <c r="UKO3" s="100"/>
      <c r="UKP3" s="100"/>
      <c r="UKQ3" s="100"/>
      <c r="UKR3" s="100"/>
      <c r="UKS3" s="100"/>
      <c r="UKT3" s="100"/>
      <c r="UKU3" s="100"/>
      <c r="UKV3" s="100"/>
      <c r="UKW3" s="100"/>
      <c r="UKX3" s="100"/>
      <c r="UKY3" s="100"/>
      <c r="UKZ3" s="100"/>
      <c r="ULA3" s="100"/>
      <c r="ULB3" s="100"/>
      <c r="ULC3" s="100"/>
      <c r="ULD3" s="100"/>
      <c r="ULE3" s="100"/>
      <c r="ULF3" s="100"/>
      <c r="ULG3" s="100"/>
      <c r="ULH3" s="100"/>
      <c r="ULI3" s="100"/>
      <c r="ULJ3" s="100"/>
      <c r="ULK3" s="100"/>
      <c r="ULL3" s="100"/>
      <c r="ULM3" s="100"/>
      <c r="ULN3" s="100"/>
      <c r="ULO3" s="100"/>
      <c r="ULP3" s="100"/>
      <c r="ULQ3" s="100"/>
      <c r="ULR3" s="100"/>
      <c r="ULS3" s="100"/>
      <c r="ULT3" s="100"/>
      <c r="ULU3" s="100"/>
      <c r="ULV3" s="100"/>
      <c r="ULW3" s="100"/>
      <c r="ULX3" s="100"/>
      <c r="ULY3" s="100"/>
      <c r="ULZ3" s="100"/>
      <c r="UMA3" s="100"/>
      <c r="UMB3" s="100"/>
      <c r="UMC3" s="100"/>
      <c r="UMD3" s="100"/>
      <c r="UME3" s="100"/>
      <c r="UMF3" s="100"/>
      <c r="UMG3" s="100"/>
      <c r="UMH3" s="100"/>
      <c r="UMI3" s="100"/>
      <c r="UMJ3" s="100"/>
      <c r="UMK3" s="100"/>
      <c r="UML3" s="100"/>
      <c r="UMM3" s="100"/>
      <c r="UMN3" s="100"/>
      <c r="UMO3" s="100"/>
      <c r="UMP3" s="100"/>
      <c r="UMQ3" s="100"/>
      <c r="UMR3" s="100"/>
      <c r="UMS3" s="100"/>
      <c r="UMT3" s="100"/>
      <c r="UMU3" s="100"/>
      <c r="UMV3" s="100"/>
      <c r="UMW3" s="100"/>
      <c r="UMX3" s="100"/>
      <c r="UMY3" s="100"/>
      <c r="UMZ3" s="100"/>
      <c r="UNA3" s="100"/>
      <c r="UNB3" s="100"/>
      <c r="UNC3" s="100"/>
      <c r="UND3" s="100"/>
      <c r="UNE3" s="100"/>
      <c r="UNF3" s="100"/>
      <c r="UNG3" s="100"/>
      <c r="UNH3" s="100"/>
      <c r="UNI3" s="100"/>
      <c r="UNJ3" s="100"/>
      <c r="UNK3" s="100"/>
      <c r="UNL3" s="100"/>
      <c r="UNM3" s="100"/>
      <c r="UNN3" s="100"/>
      <c r="UNO3" s="100"/>
      <c r="UNP3" s="100"/>
      <c r="UNQ3" s="100"/>
      <c r="UNR3" s="100"/>
      <c r="UNS3" s="100"/>
      <c r="UNT3" s="100"/>
      <c r="UNU3" s="100"/>
      <c r="UNV3" s="100"/>
      <c r="UNW3" s="100"/>
      <c r="UNX3" s="100"/>
      <c r="UNY3" s="100"/>
      <c r="UNZ3" s="100"/>
      <c r="UOA3" s="100"/>
      <c r="UOB3" s="100"/>
      <c r="UOC3" s="100"/>
      <c r="UOD3" s="100"/>
      <c r="UOE3" s="100"/>
      <c r="UOF3" s="100"/>
      <c r="UOG3" s="100"/>
      <c r="UOH3" s="100"/>
      <c r="UOI3" s="100"/>
      <c r="UOJ3" s="100"/>
      <c r="UOK3" s="100"/>
      <c r="UOL3" s="100"/>
      <c r="UOM3" s="100"/>
      <c r="UON3" s="100"/>
      <c r="UOO3" s="100"/>
      <c r="UOP3" s="100"/>
      <c r="UOQ3" s="100"/>
      <c r="UOR3" s="100"/>
      <c r="UOS3" s="100"/>
      <c r="UOT3" s="100"/>
      <c r="UOU3" s="100"/>
      <c r="UOV3" s="100"/>
      <c r="UOW3" s="100"/>
      <c r="UOX3" s="100"/>
      <c r="UOY3" s="100"/>
      <c r="UOZ3" s="100"/>
      <c r="UPA3" s="100"/>
      <c r="UPB3" s="100"/>
      <c r="UPC3" s="100"/>
      <c r="UPD3" s="100"/>
      <c r="UPE3" s="100"/>
      <c r="UPF3" s="100"/>
      <c r="UPG3" s="100"/>
      <c r="UPH3" s="100"/>
      <c r="UPI3" s="100"/>
      <c r="UPJ3" s="100"/>
      <c r="UPK3" s="100"/>
      <c r="UPL3" s="100"/>
      <c r="UPM3" s="100"/>
      <c r="UPN3" s="100"/>
      <c r="UPO3" s="100"/>
      <c r="UPP3" s="100"/>
      <c r="UPQ3" s="100"/>
      <c r="UPR3" s="100"/>
      <c r="UPS3" s="100"/>
      <c r="UPT3" s="100"/>
      <c r="UPU3" s="100"/>
      <c r="UPV3" s="100"/>
      <c r="UPW3" s="100"/>
      <c r="UPX3" s="100"/>
      <c r="UPY3" s="100"/>
      <c r="UPZ3" s="100"/>
      <c r="UQA3" s="100"/>
      <c r="UQB3" s="100"/>
      <c r="UQC3" s="100"/>
      <c r="UQD3" s="100"/>
      <c r="UQE3" s="100"/>
      <c r="UQF3" s="100"/>
      <c r="UQG3" s="100"/>
      <c r="UQH3" s="100"/>
      <c r="UQI3" s="100"/>
      <c r="UQJ3" s="100"/>
      <c r="UQK3" s="100"/>
      <c r="UQL3" s="100"/>
      <c r="UQM3" s="100"/>
      <c r="UQN3" s="100"/>
      <c r="UQO3" s="100"/>
      <c r="UQP3" s="100"/>
      <c r="UQQ3" s="100"/>
      <c r="UQR3" s="100"/>
      <c r="UQS3" s="100"/>
      <c r="UQT3" s="100"/>
      <c r="UQU3" s="100"/>
      <c r="UQV3" s="100"/>
      <c r="UQW3" s="100"/>
      <c r="UQX3" s="100"/>
      <c r="UQY3" s="100"/>
      <c r="UQZ3" s="100"/>
      <c r="URA3" s="100"/>
      <c r="URB3" s="100"/>
      <c r="URC3" s="100"/>
      <c r="URD3" s="100"/>
      <c r="URE3" s="100"/>
      <c r="URF3" s="100"/>
      <c r="URG3" s="100"/>
      <c r="URH3" s="100"/>
      <c r="URI3" s="100"/>
      <c r="URJ3" s="100"/>
      <c r="URK3" s="100"/>
      <c r="URL3" s="100"/>
      <c r="URM3" s="100"/>
      <c r="URN3" s="100"/>
      <c r="URO3" s="100"/>
      <c r="URP3" s="100"/>
      <c r="URQ3" s="100"/>
      <c r="URR3" s="100"/>
      <c r="URS3" s="100"/>
      <c r="URT3" s="100"/>
      <c r="URU3" s="100"/>
      <c r="URV3" s="100"/>
      <c r="URW3" s="100"/>
      <c r="URX3" s="100"/>
      <c r="URY3" s="100"/>
      <c r="URZ3" s="100"/>
      <c r="USA3" s="100"/>
      <c r="USB3" s="100"/>
      <c r="USC3" s="100"/>
      <c r="USD3" s="100"/>
      <c r="USE3" s="100"/>
      <c r="USF3" s="100"/>
      <c r="USG3" s="100"/>
      <c r="USH3" s="100"/>
      <c r="USI3" s="100"/>
      <c r="USJ3" s="100"/>
      <c r="USK3" s="100"/>
      <c r="USL3" s="100"/>
      <c r="USM3" s="100"/>
      <c r="USN3" s="100"/>
      <c r="USO3" s="100"/>
      <c r="USP3" s="100"/>
      <c r="USQ3" s="100"/>
      <c r="USR3" s="100"/>
      <c r="USS3" s="100"/>
      <c r="UST3" s="100"/>
      <c r="USU3" s="100"/>
      <c r="USV3" s="100"/>
      <c r="USW3" s="100"/>
      <c r="USX3" s="100"/>
      <c r="USY3" s="100"/>
      <c r="USZ3" s="100"/>
      <c r="UTA3" s="100"/>
      <c r="UTB3" s="100"/>
      <c r="UTC3" s="100"/>
      <c r="UTD3" s="100"/>
      <c r="UTE3" s="100"/>
      <c r="UTF3" s="100"/>
      <c r="UTG3" s="100"/>
      <c r="UTH3" s="100"/>
      <c r="UTI3" s="100"/>
      <c r="UTJ3" s="100"/>
      <c r="UTK3" s="100"/>
      <c r="UTL3" s="100"/>
      <c r="UTM3" s="100"/>
      <c r="UTN3" s="100"/>
      <c r="UTO3" s="100"/>
      <c r="UTP3" s="100"/>
      <c r="UTQ3" s="100"/>
      <c r="UTR3" s="100"/>
      <c r="UTS3" s="100"/>
      <c r="UTT3" s="100"/>
      <c r="UTU3" s="100"/>
      <c r="UTV3" s="100"/>
      <c r="UTW3" s="100"/>
      <c r="UTX3" s="100"/>
      <c r="UTY3" s="100"/>
      <c r="UTZ3" s="100"/>
      <c r="UUA3" s="100"/>
      <c r="UUB3" s="100"/>
      <c r="UUC3" s="100"/>
      <c r="UUD3" s="100"/>
      <c r="UUE3" s="100"/>
      <c r="UUF3" s="100"/>
      <c r="UUG3" s="100"/>
      <c r="UUH3" s="100"/>
      <c r="UUI3" s="100"/>
      <c r="UUJ3" s="100"/>
      <c r="UUK3" s="100"/>
      <c r="UUL3" s="100"/>
      <c r="UUM3" s="100"/>
      <c r="UUN3" s="100"/>
      <c r="UUO3" s="100"/>
      <c r="UUP3" s="100"/>
      <c r="UUQ3" s="100"/>
      <c r="UUR3" s="100"/>
      <c r="UUS3" s="100"/>
      <c r="UUT3" s="100"/>
      <c r="UUU3" s="100"/>
      <c r="UUV3" s="100"/>
      <c r="UUW3" s="100"/>
      <c r="UUX3" s="100"/>
      <c r="UUY3" s="100"/>
      <c r="UUZ3" s="100"/>
      <c r="UVA3" s="100"/>
      <c r="UVB3" s="100"/>
      <c r="UVC3" s="100"/>
      <c r="UVD3" s="100"/>
      <c r="UVE3" s="100"/>
      <c r="UVF3" s="100"/>
      <c r="UVG3" s="100"/>
      <c r="UVH3" s="100"/>
      <c r="UVI3" s="100"/>
      <c r="UVJ3" s="100"/>
      <c r="UVK3" s="100"/>
      <c r="UVL3" s="100"/>
      <c r="UVM3" s="100"/>
      <c r="UVN3" s="100"/>
      <c r="UVO3" s="100"/>
      <c r="UVP3" s="100"/>
      <c r="UVQ3" s="100"/>
      <c r="UVR3" s="100"/>
      <c r="UVS3" s="100"/>
      <c r="UVT3" s="100"/>
      <c r="UVU3" s="100"/>
      <c r="UVV3" s="100"/>
      <c r="UVW3" s="100"/>
      <c r="UVX3" s="100"/>
      <c r="UVY3" s="100"/>
      <c r="UVZ3" s="100"/>
      <c r="UWA3" s="100"/>
      <c r="UWB3" s="100"/>
      <c r="UWC3" s="100"/>
      <c r="UWD3" s="100"/>
      <c r="UWE3" s="100"/>
      <c r="UWF3" s="100"/>
      <c r="UWG3" s="100"/>
      <c r="UWH3" s="100"/>
      <c r="UWI3" s="100"/>
      <c r="UWJ3" s="100"/>
      <c r="UWK3" s="100"/>
      <c r="UWL3" s="100"/>
      <c r="UWM3" s="100"/>
      <c r="UWN3" s="100"/>
      <c r="UWO3" s="100"/>
      <c r="UWP3" s="100"/>
      <c r="UWQ3" s="100"/>
      <c r="UWR3" s="100"/>
      <c r="UWS3" s="100"/>
      <c r="UWT3" s="100"/>
      <c r="UWU3" s="100"/>
      <c r="UWV3" s="100"/>
      <c r="UWW3" s="100"/>
      <c r="UWX3" s="100"/>
      <c r="UWY3" s="100"/>
      <c r="UWZ3" s="100"/>
      <c r="UXA3" s="100"/>
      <c r="UXB3" s="100"/>
      <c r="UXC3" s="100"/>
      <c r="UXD3" s="100"/>
      <c r="UXE3" s="100"/>
      <c r="UXF3" s="100"/>
      <c r="UXG3" s="100"/>
      <c r="UXH3" s="100"/>
      <c r="UXI3" s="100"/>
      <c r="UXJ3" s="100"/>
      <c r="UXK3" s="100"/>
      <c r="UXL3" s="100"/>
      <c r="UXM3" s="100"/>
      <c r="UXN3" s="100"/>
      <c r="UXO3" s="100"/>
      <c r="UXP3" s="100"/>
      <c r="UXQ3" s="100"/>
      <c r="UXR3" s="100"/>
      <c r="UXS3" s="100"/>
      <c r="UXT3" s="100"/>
      <c r="UXU3" s="100"/>
      <c r="UXV3" s="100"/>
      <c r="UXW3" s="100"/>
      <c r="UXX3" s="100"/>
      <c r="UXY3" s="100"/>
      <c r="UXZ3" s="100"/>
      <c r="UYA3" s="100"/>
      <c r="UYB3" s="100"/>
      <c r="UYC3" s="100"/>
      <c r="UYD3" s="100"/>
      <c r="UYE3" s="100"/>
      <c r="UYF3" s="100"/>
      <c r="UYG3" s="100"/>
      <c r="UYH3" s="100"/>
      <c r="UYI3" s="100"/>
      <c r="UYJ3" s="100"/>
      <c r="UYK3" s="100"/>
      <c r="UYL3" s="100"/>
      <c r="UYM3" s="100"/>
      <c r="UYN3" s="100"/>
      <c r="UYO3" s="100"/>
      <c r="UYP3" s="100"/>
      <c r="UYQ3" s="100"/>
      <c r="UYR3" s="100"/>
      <c r="UYS3" s="100"/>
      <c r="UYT3" s="100"/>
      <c r="UYU3" s="100"/>
      <c r="UYV3" s="100"/>
      <c r="UYW3" s="100"/>
      <c r="UYX3" s="100"/>
      <c r="UYY3" s="100"/>
      <c r="UYZ3" s="100"/>
      <c r="UZA3" s="100"/>
      <c r="UZB3" s="100"/>
      <c r="UZC3" s="100"/>
      <c r="UZD3" s="100"/>
      <c r="UZE3" s="100"/>
      <c r="UZF3" s="100"/>
      <c r="UZG3" s="100"/>
      <c r="UZH3" s="100"/>
      <c r="UZI3" s="100"/>
      <c r="UZJ3" s="100"/>
      <c r="UZK3" s="100"/>
      <c r="UZL3" s="100"/>
      <c r="UZM3" s="100"/>
      <c r="UZN3" s="100"/>
      <c r="UZO3" s="100"/>
      <c r="UZP3" s="100"/>
      <c r="UZQ3" s="100"/>
      <c r="UZR3" s="100"/>
      <c r="UZS3" s="100"/>
      <c r="UZT3" s="100"/>
      <c r="UZU3" s="100"/>
      <c r="UZV3" s="100"/>
      <c r="UZW3" s="100"/>
      <c r="UZX3" s="100"/>
      <c r="UZY3" s="100"/>
      <c r="UZZ3" s="100"/>
      <c r="VAA3" s="100"/>
      <c r="VAB3" s="100"/>
      <c r="VAC3" s="100"/>
      <c r="VAD3" s="100"/>
      <c r="VAE3" s="100"/>
      <c r="VAF3" s="100"/>
      <c r="VAG3" s="100"/>
      <c r="VAH3" s="100"/>
      <c r="VAI3" s="100"/>
      <c r="VAJ3" s="100"/>
      <c r="VAK3" s="100"/>
      <c r="VAL3" s="100"/>
      <c r="VAM3" s="100"/>
      <c r="VAN3" s="100"/>
      <c r="VAO3" s="100"/>
      <c r="VAP3" s="100"/>
      <c r="VAQ3" s="100"/>
      <c r="VAR3" s="100"/>
      <c r="VAS3" s="100"/>
      <c r="VAT3" s="100"/>
      <c r="VAU3" s="100"/>
      <c r="VAV3" s="100"/>
      <c r="VAW3" s="100"/>
      <c r="VAX3" s="100"/>
      <c r="VAY3" s="100"/>
      <c r="VAZ3" s="100"/>
      <c r="VBA3" s="100"/>
      <c r="VBB3" s="100"/>
      <c r="VBC3" s="100"/>
      <c r="VBD3" s="100"/>
      <c r="VBE3" s="100"/>
      <c r="VBF3" s="100"/>
      <c r="VBG3" s="100"/>
      <c r="VBH3" s="100"/>
      <c r="VBI3" s="100"/>
      <c r="VBJ3" s="100"/>
      <c r="VBK3" s="100"/>
      <c r="VBL3" s="100"/>
      <c r="VBM3" s="100"/>
      <c r="VBN3" s="100"/>
      <c r="VBO3" s="100"/>
      <c r="VBP3" s="100"/>
      <c r="VBQ3" s="100"/>
      <c r="VBR3" s="100"/>
      <c r="VBS3" s="100"/>
      <c r="VBT3" s="100"/>
      <c r="VBU3" s="100"/>
      <c r="VBV3" s="100"/>
      <c r="VBW3" s="100"/>
      <c r="VBX3" s="100"/>
      <c r="VBY3" s="100"/>
      <c r="VBZ3" s="100"/>
      <c r="VCA3" s="100"/>
      <c r="VCB3" s="100"/>
      <c r="VCC3" s="100"/>
      <c r="VCD3" s="100"/>
      <c r="VCE3" s="100"/>
      <c r="VCF3" s="100"/>
      <c r="VCG3" s="100"/>
      <c r="VCH3" s="100"/>
      <c r="VCI3" s="100"/>
      <c r="VCJ3" s="100"/>
      <c r="VCK3" s="100"/>
      <c r="VCL3" s="100"/>
      <c r="VCM3" s="100"/>
      <c r="VCN3" s="100"/>
      <c r="VCO3" s="100"/>
      <c r="VCP3" s="100"/>
      <c r="VCQ3" s="100"/>
      <c r="VCR3" s="100"/>
      <c r="VCS3" s="100"/>
      <c r="VCT3" s="100"/>
      <c r="VCU3" s="100"/>
      <c r="VCV3" s="100"/>
      <c r="VCW3" s="100"/>
      <c r="VCX3" s="100"/>
      <c r="VCY3" s="100"/>
      <c r="VCZ3" s="100"/>
      <c r="VDA3" s="100"/>
      <c r="VDB3" s="100"/>
      <c r="VDC3" s="100"/>
      <c r="VDD3" s="100"/>
      <c r="VDE3" s="100"/>
      <c r="VDF3" s="100"/>
      <c r="VDG3" s="100"/>
      <c r="VDH3" s="100"/>
      <c r="VDI3" s="100"/>
      <c r="VDJ3" s="100"/>
      <c r="VDK3" s="100"/>
      <c r="VDL3" s="100"/>
      <c r="VDM3" s="100"/>
      <c r="VDN3" s="100"/>
      <c r="VDO3" s="100"/>
      <c r="VDP3" s="100"/>
      <c r="VDQ3" s="100"/>
      <c r="VDR3" s="100"/>
      <c r="VDS3" s="100"/>
      <c r="VDT3" s="100"/>
      <c r="VDU3" s="100"/>
      <c r="VDV3" s="100"/>
      <c r="VDW3" s="100"/>
      <c r="VDX3" s="100"/>
      <c r="VDY3" s="100"/>
      <c r="VDZ3" s="100"/>
      <c r="VEA3" s="100"/>
      <c r="VEB3" s="100"/>
      <c r="VEC3" s="100"/>
      <c r="VED3" s="100"/>
      <c r="VEE3" s="100"/>
      <c r="VEF3" s="100"/>
      <c r="VEG3" s="100"/>
      <c r="VEH3" s="100"/>
      <c r="VEI3" s="100"/>
      <c r="VEJ3" s="100"/>
      <c r="VEK3" s="100"/>
      <c r="VEL3" s="100"/>
      <c r="VEM3" s="100"/>
      <c r="VEN3" s="100"/>
      <c r="VEO3" s="100"/>
      <c r="VEP3" s="100"/>
      <c r="VEQ3" s="100"/>
      <c r="VER3" s="100"/>
      <c r="VES3" s="100"/>
      <c r="VET3" s="100"/>
      <c r="VEU3" s="100"/>
      <c r="VEV3" s="100"/>
      <c r="VEW3" s="100"/>
      <c r="VEX3" s="100"/>
      <c r="VEY3" s="100"/>
      <c r="VEZ3" s="100"/>
      <c r="VFA3" s="100"/>
      <c r="VFB3" s="100"/>
      <c r="VFC3" s="100"/>
      <c r="VFD3" s="100"/>
      <c r="VFE3" s="100"/>
      <c r="VFF3" s="100"/>
      <c r="VFG3" s="100"/>
      <c r="VFH3" s="100"/>
      <c r="VFI3" s="100"/>
      <c r="VFJ3" s="100"/>
      <c r="VFK3" s="100"/>
      <c r="VFL3" s="100"/>
      <c r="VFM3" s="100"/>
      <c r="VFN3" s="100"/>
      <c r="VFO3" s="100"/>
      <c r="VFP3" s="100"/>
      <c r="VFQ3" s="100"/>
      <c r="VFR3" s="100"/>
      <c r="VFS3" s="100"/>
      <c r="VFT3" s="100"/>
      <c r="VFU3" s="100"/>
      <c r="VFV3" s="100"/>
      <c r="VFW3" s="100"/>
      <c r="VFX3" s="100"/>
      <c r="VFY3" s="100"/>
      <c r="VFZ3" s="100"/>
      <c r="VGA3" s="100"/>
      <c r="VGB3" s="100"/>
      <c r="VGC3" s="100"/>
      <c r="VGD3" s="100"/>
      <c r="VGE3" s="100"/>
      <c r="VGF3" s="100"/>
      <c r="VGG3" s="100"/>
      <c r="VGH3" s="100"/>
      <c r="VGI3" s="100"/>
      <c r="VGJ3" s="100"/>
      <c r="VGK3" s="100"/>
      <c r="VGL3" s="100"/>
      <c r="VGM3" s="100"/>
      <c r="VGN3" s="100"/>
      <c r="VGO3" s="100"/>
      <c r="VGP3" s="100"/>
      <c r="VGQ3" s="100"/>
      <c r="VGR3" s="100"/>
      <c r="VGS3" s="100"/>
      <c r="VGT3" s="100"/>
      <c r="VGU3" s="100"/>
      <c r="VGV3" s="100"/>
      <c r="VGW3" s="100"/>
      <c r="VGX3" s="100"/>
      <c r="VGY3" s="100"/>
      <c r="VGZ3" s="100"/>
      <c r="VHA3" s="100"/>
      <c r="VHB3" s="100"/>
      <c r="VHC3" s="100"/>
      <c r="VHD3" s="100"/>
      <c r="VHE3" s="100"/>
      <c r="VHF3" s="100"/>
      <c r="VHG3" s="100"/>
      <c r="VHH3" s="100"/>
      <c r="VHI3" s="100"/>
      <c r="VHJ3" s="100"/>
      <c r="VHK3" s="100"/>
      <c r="VHL3" s="100"/>
      <c r="VHM3" s="100"/>
      <c r="VHN3" s="100"/>
      <c r="VHO3" s="100"/>
      <c r="VHP3" s="100"/>
      <c r="VHQ3" s="100"/>
      <c r="VHR3" s="100"/>
      <c r="VHS3" s="100"/>
      <c r="VHT3" s="100"/>
      <c r="VHU3" s="100"/>
      <c r="VHV3" s="100"/>
      <c r="VHW3" s="100"/>
      <c r="VHX3" s="100"/>
      <c r="VHY3" s="100"/>
      <c r="VHZ3" s="100"/>
      <c r="VIA3" s="100"/>
      <c r="VIB3" s="100"/>
      <c r="VIC3" s="100"/>
      <c r="VID3" s="100"/>
      <c r="VIE3" s="100"/>
      <c r="VIF3" s="100"/>
      <c r="VIG3" s="100"/>
      <c r="VIH3" s="100"/>
      <c r="VII3" s="100"/>
      <c r="VIJ3" s="100"/>
      <c r="VIK3" s="100"/>
      <c r="VIL3" s="100"/>
      <c r="VIM3" s="100"/>
      <c r="VIN3" s="100"/>
      <c r="VIO3" s="100"/>
      <c r="VIP3" s="100"/>
      <c r="VIQ3" s="100"/>
      <c r="VIR3" s="100"/>
      <c r="VIS3" s="100"/>
      <c r="VIT3" s="100"/>
      <c r="VIU3" s="100"/>
      <c r="VIV3" s="100"/>
      <c r="VIW3" s="100"/>
      <c r="VIX3" s="100"/>
      <c r="VIY3" s="100"/>
      <c r="VIZ3" s="100"/>
      <c r="VJA3" s="100"/>
      <c r="VJB3" s="100"/>
      <c r="VJC3" s="100"/>
      <c r="VJD3" s="100"/>
      <c r="VJE3" s="100"/>
      <c r="VJF3" s="100"/>
      <c r="VJG3" s="100"/>
      <c r="VJH3" s="100"/>
      <c r="VJI3" s="100"/>
      <c r="VJJ3" s="100"/>
      <c r="VJK3" s="100"/>
      <c r="VJL3" s="100"/>
      <c r="VJM3" s="100"/>
      <c r="VJN3" s="100"/>
      <c r="VJO3" s="100"/>
      <c r="VJP3" s="100"/>
      <c r="VJQ3" s="100"/>
      <c r="VJR3" s="100"/>
      <c r="VJS3" s="100"/>
      <c r="VJT3" s="100"/>
      <c r="VJU3" s="100"/>
      <c r="VJV3" s="100"/>
      <c r="VJW3" s="100"/>
      <c r="VJX3" s="100"/>
      <c r="VJY3" s="100"/>
      <c r="VJZ3" s="100"/>
      <c r="VKA3" s="100"/>
      <c r="VKB3" s="100"/>
      <c r="VKC3" s="100"/>
      <c r="VKD3" s="100"/>
      <c r="VKE3" s="100"/>
      <c r="VKF3" s="100"/>
      <c r="VKG3" s="100"/>
      <c r="VKH3" s="100"/>
      <c r="VKI3" s="100"/>
      <c r="VKJ3" s="100"/>
      <c r="VKK3" s="100"/>
      <c r="VKL3" s="100"/>
      <c r="VKM3" s="100"/>
      <c r="VKN3" s="100"/>
      <c r="VKO3" s="100"/>
      <c r="VKP3" s="100"/>
      <c r="VKQ3" s="100"/>
      <c r="VKR3" s="100"/>
      <c r="VKS3" s="100"/>
      <c r="VKT3" s="100"/>
      <c r="VKU3" s="100"/>
      <c r="VKV3" s="100"/>
      <c r="VKW3" s="100"/>
      <c r="VKX3" s="100"/>
      <c r="VKY3" s="100"/>
      <c r="VKZ3" s="100"/>
      <c r="VLA3" s="100"/>
      <c r="VLB3" s="100"/>
      <c r="VLC3" s="100"/>
      <c r="VLD3" s="100"/>
      <c r="VLE3" s="100"/>
      <c r="VLF3" s="100"/>
      <c r="VLG3" s="100"/>
      <c r="VLH3" s="100"/>
      <c r="VLI3" s="100"/>
      <c r="VLJ3" s="100"/>
      <c r="VLK3" s="100"/>
      <c r="VLL3" s="100"/>
      <c r="VLM3" s="100"/>
      <c r="VLN3" s="100"/>
      <c r="VLO3" s="100"/>
      <c r="VLP3" s="100"/>
      <c r="VLQ3" s="100"/>
      <c r="VLR3" s="100"/>
      <c r="VLS3" s="100"/>
      <c r="VLT3" s="100"/>
      <c r="VLU3" s="100"/>
      <c r="VLV3" s="100"/>
      <c r="VLW3" s="100"/>
      <c r="VLX3" s="100"/>
      <c r="VLY3" s="100"/>
      <c r="VLZ3" s="100"/>
      <c r="VMA3" s="100"/>
      <c r="VMB3" s="100"/>
      <c r="VMC3" s="100"/>
      <c r="VMD3" s="100"/>
      <c r="VME3" s="100"/>
      <c r="VMF3" s="100"/>
      <c r="VMG3" s="100"/>
      <c r="VMH3" s="100"/>
      <c r="VMI3" s="100"/>
      <c r="VMJ3" s="100"/>
      <c r="VMK3" s="100"/>
      <c r="VML3" s="100"/>
      <c r="VMM3" s="100"/>
      <c r="VMN3" s="100"/>
      <c r="VMO3" s="100"/>
      <c r="VMP3" s="100"/>
      <c r="VMQ3" s="100"/>
      <c r="VMR3" s="100"/>
      <c r="VMS3" s="100"/>
      <c r="VMT3" s="100"/>
      <c r="VMU3" s="100"/>
      <c r="VMV3" s="100"/>
      <c r="VMW3" s="100"/>
      <c r="VMX3" s="100"/>
      <c r="VMY3" s="100"/>
      <c r="VMZ3" s="100"/>
      <c r="VNA3" s="100"/>
      <c r="VNB3" s="100"/>
      <c r="VNC3" s="100"/>
      <c r="VND3" s="100"/>
      <c r="VNE3" s="100"/>
      <c r="VNF3" s="100"/>
      <c r="VNG3" s="100"/>
      <c r="VNH3" s="100"/>
      <c r="VNI3" s="100"/>
      <c r="VNJ3" s="100"/>
      <c r="VNK3" s="100"/>
      <c r="VNL3" s="100"/>
      <c r="VNM3" s="100"/>
      <c r="VNN3" s="100"/>
      <c r="VNO3" s="100"/>
      <c r="VNP3" s="100"/>
      <c r="VNQ3" s="100"/>
      <c r="VNR3" s="100"/>
      <c r="VNS3" s="100"/>
      <c r="VNT3" s="100"/>
      <c r="VNU3" s="100"/>
      <c r="VNV3" s="100"/>
      <c r="VNW3" s="100"/>
      <c r="VNX3" s="100"/>
      <c r="VNY3" s="100"/>
      <c r="VNZ3" s="100"/>
      <c r="VOA3" s="100"/>
      <c r="VOB3" s="100"/>
      <c r="VOC3" s="100"/>
      <c r="VOD3" s="100"/>
      <c r="VOE3" s="100"/>
      <c r="VOF3" s="100"/>
      <c r="VOG3" s="100"/>
      <c r="VOH3" s="100"/>
      <c r="VOI3" s="100"/>
      <c r="VOJ3" s="100"/>
      <c r="VOK3" s="100"/>
      <c r="VOL3" s="100"/>
      <c r="VOM3" s="100"/>
      <c r="VON3" s="100"/>
      <c r="VOO3" s="100"/>
      <c r="VOP3" s="100"/>
      <c r="VOQ3" s="100"/>
      <c r="VOR3" s="100"/>
      <c r="VOS3" s="100"/>
      <c r="VOT3" s="100"/>
      <c r="VOU3" s="100"/>
      <c r="VOV3" s="100"/>
      <c r="VOW3" s="100"/>
      <c r="VOX3" s="100"/>
      <c r="VOY3" s="100"/>
      <c r="VOZ3" s="100"/>
      <c r="VPA3" s="100"/>
      <c r="VPB3" s="100"/>
      <c r="VPC3" s="100"/>
      <c r="VPD3" s="100"/>
      <c r="VPE3" s="100"/>
      <c r="VPF3" s="100"/>
      <c r="VPG3" s="100"/>
      <c r="VPH3" s="100"/>
      <c r="VPI3" s="100"/>
      <c r="VPJ3" s="100"/>
      <c r="VPK3" s="100"/>
      <c r="VPL3" s="100"/>
      <c r="VPM3" s="100"/>
      <c r="VPN3" s="100"/>
      <c r="VPO3" s="100"/>
      <c r="VPP3" s="100"/>
      <c r="VPQ3" s="100"/>
      <c r="VPR3" s="100"/>
      <c r="VPS3" s="100"/>
      <c r="VPT3" s="100"/>
      <c r="VPU3" s="100"/>
      <c r="VPV3" s="100"/>
      <c r="VPW3" s="100"/>
      <c r="VPX3" s="100"/>
      <c r="VPY3" s="100"/>
      <c r="VPZ3" s="100"/>
      <c r="VQA3" s="100"/>
      <c r="VQB3" s="100"/>
      <c r="VQC3" s="100"/>
      <c r="VQD3" s="100"/>
      <c r="VQE3" s="100"/>
      <c r="VQF3" s="100"/>
      <c r="VQG3" s="100"/>
      <c r="VQH3" s="100"/>
      <c r="VQI3" s="100"/>
      <c r="VQJ3" s="100"/>
      <c r="VQK3" s="100"/>
      <c r="VQL3" s="100"/>
      <c r="VQM3" s="100"/>
      <c r="VQN3" s="100"/>
      <c r="VQO3" s="100"/>
      <c r="VQP3" s="100"/>
      <c r="VQQ3" s="100"/>
      <c r="VQR3" s="100"/>
      <c r="VQS3" s="100"/>
      <c r="VQT3" s="100"/>
      <c r="VQU3" s="100"/>
      <c r="VQV3" s="100"/>
      <c r="VQW3" s="100"/>
      <c r="VQX3" s="100"/>
      <c r="VQY3" s="100"/>
      <c r="VQZ3" s="100"/>
      <c r="VRA3" s="100"/>
      <c r="VRB3" s="100"/>
      <c r="VRC3" s="100"/>
      <c r="VRD3" s="100"/>
      <c r="VRE3" s="100"/>
      <c r="VRF3" s="100"/>
      <c r="VRG3" s="100"/>
      <c r="VRH3" s="100"/>
      <c r="VRI3" s="100"/>
      <c r="VRJ3" s="100"/>
      <c r="VRK3" s="100"/>
      <c r="VRL3" s="100"/>
      <c r="VRM3" s="100"/>
      <c r="VRN3" s="100"/>
      <c r="VRO3" s="100"/>
      <c r="VRP3" s="100"/>
      <c r="VRQ3" s="100"/>
      <c r="VRR3" s="100"/>
      <c r="VRS3" s="100"/>
      <c r="VRT3" s="100"/>
      <c r="VRU3" s="100"/>
      <c r="VRV3" s="100"/>
      <c r="VRW3" s="100"/>
      <c r="VRX3" s="100"/>
      <c r="VRY3" s="100"/>
      <c r="VRZ3" s="100"/>
      <c r="VSA3" s="100"/>
      <c r="VSB3" s="100"/>
      <c r="VSC3" s="100"/>
      <c r="VSD3" s="100"/>
      <c r="VSE3" s="100"/>
      <c r="VSF3" s="100"/>
      <c r="VSG3" s="100"/>
      <c r="VSH3" s="100"/>
      <c r="VSI3" s="100"/>
      <c r="VSJ3" s="100"/>
      <c r="VSK3" s="100"/>
      <c r="VSL3" s="100"/>
      <c r="VSM3" s="100"/>
      <c r="VSN3" s="100"/>
      <c r="VSO3" s="100"/>
      <c r="VSP3" s="100"/>
      <c r="VSQ3" s="100"/>
      <c r="VSR3" s="100"/>
      <c r="VSS3" s="100"/>
      <c r="VST3" s="100"/>
      <c r="VSU3" s="100"/>
      <c r="VSV3" s="100"/>
      <c r="VSW3" s="100"/>
      <c r="VSX3" s="100"/>
      <c r="VSY3" s="100"/>
      <c r="VSZ3" s="100"/>
      <c r="VTA3" s="100"/>
      <c r="VTB3" s="100"/>
      <c r="VTC3" s="100"/>
      <c r="VTD3" s="100"/>
      <c r="VTE3" s="100"/>
      <c r="VTF3" s="100"/>
      <c r="VTG3" s="100"/>
      <c r="VTH3" s="100"/>
      <c r="VTI3" s="100"/>
      <c r="VTJ3" s="100"/>
      <c r="VTK3" s="100"/>
      <c r="VTL3" s="100"/>
      <c r="VTM3" s="100"/>
      <c r="VTN3" s="100"/>
      <c r="VTO3" s="100"/>
      <c r="VTP3" s="100"/>
      <c r="VTQ3" s="100"/>
      <c r="VTR3" s="100"/>
      <c r="VTS3" s="100"/>
      <c r="VTT3" s="100"/>
      <c r="VTU3" s="100"/>
      <c r="VTV3" s="100"/>
      <c r="VTW3" s="100"/>
      <c r="VTX3" s="100"/>
      <c r="VTY3" s="100"/>
      <c r="VTZ3" s="100"/>
      <c r="VUA3" s="100"/>
      <c r="VUB3" s="100"/>
      <c r="VUC3" s="100"/>
      <c r="VUD3" s="100"/>
      <c r="VUE3" s="100"/>
      <c r="VUF3" s="100"/>
      <c r="VUG3" s="100"/>
      <c r="VUH3" s="100"/>
      <c r="VUI3" s="100"/>
      <c r="VUJ3" s="100"/>
      <c r="VUK3" s="100"/>
      <c r="VUL3" s="100"/>
      <c r="VUM3" s="100"/>
      <c r="VUN3" s="100"/>
      <c r="VUO3" s="100"/>
      <c r="VUP3" s="100"/>
      <c r="VUQ3" s="100"/>
      <c r="VUR3" s="100"/>
      <c r="VUS3" s="100"/>
      <c r="VUT3" s="100"/>
      <c r="VUU3" s="100"/>
      <c r="VUV3" s="100"/>
      <c r="VUW3" s="100"/>
      <c r="VUX3" s="100"/>
      <c r="VUY3" s="100"/>
      <c r="VUZ3" s="100"/>
      <c r="VVA3" s="100"/>
      <c r="VVB3" s="100"/>
      <c r="VVC3" s="100"/>
      <c r="VVD3" s="100"/>
      <c r="VVE3" s="100"/>
      <c r="VVF3" s="100"/>
      <c r="VVG3" s="100"/>
      <c r="VVH3" s="100"/>
      <c r="VVI3" s="100"/>
      <c r="VVJ3" s="100"/>
      <c r="VVK3" s="100"/>
      <c r="VVL3" s="100"/>
      <c r="VVM3" s="100"/>
      <c r="VVN3" s="100"/>
      <c r="VVO3" s="100"/>
      <c r="VVP3" s="100"/>
      <c r="VVQ3" s="100"/>
      <c r="VVR3" s="100"/>
      <c r="VVS3" s="100"/>
      <c r="VVT3" s="100"/>
      <c r="VVU3" s="100"/>
      <c r="VVV3" s="100"/>
      <c r="VVW3" s="100"/>
      <c r="VVX3" s="100"/>
      <c r="VVY3" s="100"/>
      <c r="VVZ3" s="100"/>
      <c r="VWA3" s="100"/>
      <c r="VWB3" s="100"/>
      <c r="VWC3" s="100"/>
      <c r="VWD3" s="100"/>
      <c r="VWE3" s="100"/>
      <c r="VWF3" s="100"/>
      <c r="VWG3" s="100"/>
      <c r="VWH3" s="100"/>
      <c r="VWI3" s="100"/>
      <c r="VWJ3" s="100"/>
      <c r="VWK3" s="100"/>
      <c r="VWL3" s="100"/>
      <c r="VWM3" s="100"/>
      <c r="VWN3" s="100"/>
      <c r="VWO3" s="100"/>
      <c r="VWP3" s="100"/>
      <c r="VWQ3" s="100"/>
      <c r="VWR3" s="100"/>
      <c r="VWS3" s="100"/>
      <c r="VWT3" s="100"/>
      <c r="VWU3" s="100"/>
      <c r="VWV3" s="100"/>
      <c r="VWW3" s="100"/>
      <c r="VWX3" s="100"/>
      <c r="VWY3" s="100"/>
      <c r="VWZ3" s="100"/>
      <c r="VXA3" s="100"/>
      <c r="VXB3" s="100"/>
      <c r="VXC3" s="100"/>
      <c r="VXD3" s="100"/>
      <c r="VXE3" s="100"/>
      <c r="VXF3" s="100"/>
      <c r="VXG3" s="100"/>
      <c r="VXH3" s="100"/>
      <c r="VXI3" s="100"/>
      <c r="VXJ3" s="100"/>
      <c r="VXK3" s="100"/>
      <c r="VXL3" s="100"/>
      <c r="VXM3" s="100"/>
      <c r="VXN3" s="100"/>
      <c r="VXO3" s="100"/>
      <c r="VXP3" s="100"/>
      <c r="VXQ3" s="100"/>
      <c r="VXR3" s="100"/>
      <c r="VXS3" s="100"/>
      <c r="VXT3" s="100"/>
      <c r="VXU3" s="100"/>
      <c r="VXV3" s="100"/>
      <c r="VXW3" s="100"/>
      <c r="VXX3" s="100"/>
      <c r="VXY3" s="100"/>
      <c r="VXZ3" s="100"/>
      <c r="VYA3" s="100"/>
      <c r="VYB3" s="100"/>
      <c r="VYC3" s="100"/>
      <c r="VYD3" s="100"/>
      <c r="VYE3" s="100"/>
      <c r="VYF3" s="100"/>
      <c r="VYG3" s="100"/>
      <c r="VYH3" s="100"/>
      <c r="VYI3" s="100"/>
      <c r="VYJ3" s="100"/>
      <c r="VYK3" s="100"/>
      <c r="VYL3" s="100"/>
      <c r="VYM3" s="100"/>
      <c r="VYN3" s="100"/>
      <c r="VYO3" s="100"/>
      <c r="VYP3" s="100"/>
      <c r="VYQ3" s="100"/>
      <c r="VYR3" s="100"/>
      <c r="VYS3" s="100"/>
      <c r="VYT3" s="100"/>
      <c r="VYU3" s="100"/>
      <c r="VYV3" s="100"/>
      <c r="VYW3" s="100"/>
      <c r="VYX3" s="100"/>
      <c r="VYY3" s="100"/>
      <c r="VYZ3" s="100"/>
      <c r="VZA3" s="100"/>
      <c r="VZB3" s="100"/>
      <c r="VZC3" s="100"/>
      <c r="VZD3" s="100"/>
      <c r="VZE3" s="100"/>
      <c r="VZF3" s="100"/>
      <c r="VZG3" s="100"/>
      <c r="VZH3" s="100"/>
      <c r="VZI3" s="100"/>
      <c r="VZJ3" s="100"/>
      <c r="VZK3" s="100"/>
      <c r="VZL3" s="100"/>
      <c r="VZM3" s="100"/>
      <c r="VZN3" s="100"/>
      <c r="VZO3" s="100"/>
      <c r="VZP3" s="100"/>
      <c r="VZQ3" s="100"/>
      <c r="VZR3" s="100"/>
      <c r="VZS3" s="100"/>
      <c r="VZT3" s="100"/>
      <c r="VZU3" s="100"/>
      <c r="VZV3" s="100"/>
      <c r="VZW3" s="100"/>
      <c r="VZX3" s="100"/>
      <c r="VZY3" s="100"/>
      <c r="VZZ3" s="100"/>
      <c r="WAA3" s="100"/>
      <c r="WAB3" s="100"/>
      <c r="WAC3" s="100"/>
      <c r="WAD3" s="100"/>
      <c r="WAE3" s="100"/>
      <c r="WAF3" s="100"/>
      <c r="WAG3" s="100"/>
      <c r="WAH3" s="100"/>
      <c r="WAI3" s="100"/>
      <c r="WAJ3" s="100"/>
      <c r="WAK3" s="100"/>
      <c r="WAL3" s="100"/>
      <c r="WAM3" s="100"/>
      <c r="WAN3" s="100"/>
      <c r="WAO3" s="100"/>
      <c r="WAP3" s="100"/>
      <c r="WAQ3" s="100"/>
      <c r="WAR3" s="100"/>
      <c r="WAS3" s="100"/>
      <c r="WAT3" s="100"/>
      <c r="WAU3" s="100"/>
      <c r="WAV3" s="100"/>
      <c r="WAW3" s="100"/>
      <c r="WAX3" s="100"/>
      <c r="WAY3" s="100"/>
      <c r="WAZ3" s="100"/>
      <c r="WBA3" s="100"/>
      <c r="WBB3" s="100"/>
      <c r="WBC3" s="100"/>
      <c r="WBD3" s="100"/>
      <c r="WBE3" s="100"/>
      <c r="WBF3" s="100"/>
      <c r="WBG3" s="100"/>
      <c r="WBH3" s="100"/>
      <c r="WBI3" s="100"/>
      <c r="WBJ3" s="100"/>
      <c r="WBK3" s="100"/>
      <c r="WBL3" s="100"/>
      <c r="WBM3" s="100"/>
      <c r="WBN3" s="100"/>
      <c r="WBO3" s="100"/>
      <c r="WBP3" s="100"/>
      <c r="WBQ3" s="100"/>
      <c r="WBR3" s="100"/>
      <c r="WBS3" s="100"/>
      <c r="WBT3" s="100"/>
      <c r="WBU3" s="100"/>
      <c r="WBV3" s="100"/>
      <c r="WBW3" s="100"/>
      <c r="WBX3" s="100"/>
      <c r="WBY3" s="100"/>
      <c r="WBZ3" s="100"/>
      <c r="WCA3" s="100"/>
      <c r="WCB3" s="100"/>
      <c r="WCC3" s="100"/>
      <c r="WCD3" s="100"/>
      <c r="WCE3" s="100"/>
      <c r="WCF3" s="100"/>
      <c r="WCG3" s="100"/>
      <c r="WCH3" s="100"/>
      <c r="WCI3" s="100"/>
      <c r="WCJ3" s="100"/>
      <c r="WCK3" s="100"/>
      <c r="WCL3" s="100"/>
      <c r="WCM3" s="100"/>
      <c r="WCN3" s="100"/>
      <c r="WCO3" s="100"/>
      <c r="WCP3" s="100"/>
      <c r="WCQ3" s="100"/>
      <c r="WCR3" s="100"/>
      <c r="WCS3" s="100"/>
      <c r="WCT3" s="100"/>
      <c r="WCU3" s="100"/>
      <c r="WCV3" s="100"/>
      <c r="WCW3" s="100"/>
      <c r="WCX3" s="100"/>
      <c r="WCY3" s="100"/>
      <c r="WCZ3" s="100"/>
      <c r="WDA3" s="100"/>
      <c r="WDB3" s="100"/>
      <c r="WDC3" s="100"/>
      <c r="WDD3" s="100"/>
      <c r="WDE3" s="100"/>
      <c r="WDF3" s="100"/>
      <c r="WDG3" s="100"/>
      <c r="WDH3" s="100"/>
      <c r="WDI3" s="100"/>
      <c r="WDJ3" s="100"/>
      <c r="WDK3" s="100"/>
      <c r="WDL3" s="100"/>
      <c r="WDM3" s="100"/>
      <c r="WDN3" s="100"/>
      <c r="WDO3" s="100"/>
      <c r="WDP3" s="100"/>
      <c r="WDQ3" s="100"/>
      <c r="WDR3" s="100"/>
      <c r="WDS3" s="100"/>
      <c r="WDT3" s="100"/>
      <c r="WDU3" s="100"/>
      <c r="WDV3" s="100"/>
      <c r="WDW3" s="100"/>
      <c r="WDX3" s="100"/>
      <c r="WDY3" s="100"/>
      <c r="WDZ3" s="100"/>
      <c r="WEA3" s="100"/>
      <c r="WEB3" s="100"/>
      <c r="WEC3" s="100"/>
      <c r="WED3" s="100"/>
      <c r="WEE3" s="100"/>
      <c r="WEF3" s="100"/>
      <c r="WEG3" s="100"/>
      <c r="WEH3" s="100"/>
      <c r="WEI3" s="100"/>
      <c r="WEJ3" s="100"/>
      <c r="WEK3" s="100"/>
      <c r="WEL3" s="100"/>
      <c r="WEM3" s="100"/>
      <c r="WEN3" s="100"/>
      <c r="WEO3" s="100"/>
      <c r="WEP3" s="100"/>
      <c r="WEQ3" s="100"/>
      <c r="WER3" s="100"/>
      <c r="WES3" s="100"/>
      <c r="WET3" s="100"/>
      <c r="WEU3" s="100"/>
      <c r="WEV3" s="100"/>
      <c r="WEW3" s="100"/>
      <c r="WEX3" s="100"/>
      <c r="WEY3" s="100"/>
      <c r="WEZ3" s="100"/>
      <c r="WFA3" s="100"/>
      <c r="WFB3" s="100"/>
      <c r="WFC3" s="100"/>
      <c r="WFD3" s="100"/>
      <c r="WFE3" s="100"/>
      <c r="WFF3" s="100"/>
      <c r="WFG3" s="100"/>
      <c r="WFH3" s="100"/>
      <c r="WFI3" s="100"/>
      <c r="WFJ3" s="100"/>
      <c r="WFK3" s="100"/>
      <c r="WFL3" s="100"/>
      <c r="WFM3" s="100"/>
      <c r="WFN3" s="100"/>
      <c r="WFO3" s="100"/>
      <c r="WFP3" s="100"/>
      <c r="WFQ3" s="100"/>
      <c r="WFR3" s="100"/>
      <c r="WFS3" s="100"/>
      <c r="WFT3" s="100"/>
      <c r="WFU3" s="100"/>
      <c r="WFV3" s="100"/>
      <c r="WFW3" s="100"/>
      <c r="WFX3" s="100"/>
      <c r="WFY3" s="100"/>
      <c r="WFZ3" s="100"/>
      <c r="WGA3" s="100"/>
      <c r="WGB3" s="100"/>
      <c r="WGC3" s="100"/>
      <c r="WGD3" s="100"/>
      <c r="WGE3" s="100"/>
      <c r="WGF3" s="100"/>
      <c r="WGG3" s="100"/>
      <c r="WGH3" s="100"/>
      <c r="WGI3" s="100"/>
      <c r="WGJ3" s="100"/>
      <c r="WGK3" s="100"/>
      <c r="WGL3" s="100"/>
      <c r="WGM3" s="100"/>
      <c r="WGN3" s="100"/>
      <c r="WGO3" s="100"/>
      <c r="WGP3" s="100"/>
      <c r="WGQ3" s="100"/>
      <c r="WGR3" s="100"/>
      <c r="WGS3" s="100"/>
      <c r="WGT3" s="100"/>
      <c r="WGU3" s="100"/>
      <c r="WGV3" s="100"/>
      <c r="WGW3" s="100"/>
      <c r="WGX3" s="100"/>
      <c r="WGY3" s="100"/>
      <c r="WGZ3" s="100"/>
      <c r="WHA3" s="100"/>
      <c r="WHB3" s="100"/>
      <c r="WHC3" s="100"/>
      <c r="WHD3" s="100"/>
      <c r="WHE3" s="100"/>
      <c r="WHF3" s="100"/>
      <c r="WHG3" s="100"/>
      <c r="WHH3" s="100"/>
      <c r="WHI3" s="100"/>
      <c r="WHJ3" s="100"/>
      <c r="WHK3" s="100"/>
      <c r="WHL3" s="100"/>
      <c r="WHM3" s="100"/>
      <c r="WHN3" s="100"/>
      <c r="WHO3" s="100"/>
      <c r="WHP3" s="100"/>
      <c r="WHQ3" s="100"/>
      <c r="WHR3" s="100"/>
      <c r="WHS3" s="100"/>
      <c r="WHT3" s="100"/>
      <c r="WHU3" s="100"/>
      <c r="WHV3" s="100"/>
      <c r="WHW3" s="100"/>
      <c r="WHX3" s="100"/>
      <c r="WHY3" s="100"/>
      <c r="WHZ3" s="100"/>
      <c r="WIA3" s="100"/>
      <c r="WIB3" s="100"/>
      <c r="WIC3" s="100"/>
      <c r="WID3" s="100"/>
      <c r="WIE3" s="100"/>
      <c r="WIF3" s="100"/>
      <c r="WIG3" s="100"/>
      <c r="WIH3" s="100"/>
      <c r="WII3" s="100"/>
      <c r="WIJ3" s="100"/>
      <c r="WIK3" s="100"/>
      <c r="WIL3" s="100"/>
      <c r="WIM3" s="100"/>
      <c r="WIN3" s="100"/>
      <c r="WIO3" s="100"/>
      <c r="WIP3" s="100"/>
      <c r="WIQ3" s="100"/>
      <c r="WIR3" s="100"/>
      <c r="WIS3" s="100"/>
      <c r="WIT3" s="100"/>
      <c r="WIU3" s="100"/>
      <c r="WIV3" s="100"/>
      <c r="WIW3" s="100"/>
      <c r="WIX3" s="100"/>
      <c r="WIY3" s="100"/>
      <c r="WIZ3" s="100"/>
      <c r="WJA3" s="100"/>
      <c r="WJB3" s="100"/>
      <c r="WJC3" s="100"/>
      <c r="WJD3" s="100"/>
      <c r="WJE3" s="100"/>
      <c r="WJF3" s="100"/>
      <c r="WJG3" s="100"/>
      <c r="WJH3" s="100"/>
      <c r="WJI3" s="100"/>
      <c r="WJJ3" s="100"/>
      <c r="WJK3" s="100"/>
      <c r="WJL3" s="100"/>
      <c r="WJM3" s="100"/>
      <c r="WJN3" s="100"/>
      <c r="WJO3" s="100"/>
      <c r="WJP3" s="100"/>
      <c r="WJQ3" s="100"/>
      <c r="WJR3" s="100"/>
      <c r="WJS3" s="100"/>
      <c r="WJT3" s="100"/>
      <c r="WJU3" s="100"/>
      <c r="WJV3" s="100"/>
      <c r="WJW3" s="100"/>
      <c r="WJX3" s="100"/>
      <c r="WJY3" s="100"/>
      <c r="WJZ3" s="100"/>
      <c r="WKA3" s="100"/>
      <c r="WKB3" s="100"/>
      <c r="WKC3" s="100"/>
      <c r="WKD3" s="100"/>
      <c r="WKE3" s="100"/>
      <c r="WKF3" s="100"/>
      <c r="WKG3" s="100"/>
      <c r="WKH3" s="100"/>
      <c r="WKI3" s="100"/>
      <c r="WKJ3" s="100"/>
      <c r="WKK3" s="100"/>
      <c r="WKL3" s="100"/>
      <c r="WKM3" s="100"/>
      <c r="WKN3" s="100"/>
      <c r="WKO3" s="100"/>
      <c r="WKP3" s="100"/>
      <c r="WKQ3" s="100"/>
      <c r="WKR3" s="100"/>
      <c r="WKS3" s="100"/>
      <c r="WKT3" s="100"/>
      <c r="WKU3" s="100"/>
      <c r="WKV3" s="100"/>
      <c r="WKW3" s="100"/>
      <c r="WKX3" s="100"/>
      <c r="WKY3" s="100"/>
      <c r="WKZ3" s="100"/>
      <c r="WLA3" s="100"/>
      <c r="WLB3" s="100"/>
      <c r="WLC3" s="100"/>
      <c r="WLD3" s="100"/>
      <c r="WLE3" s="100"/>
      <c r="WLF3" s="100"/>
      <c r="WLG3" s="100"/>
      <c r="WLH3" s="100"/>
      <c r="WLI3" s="100"/>
      <c r="WLJ3" s="100"/>
      <c r="WLK3" s="100"/>
      <c r="WLL3" s="100"/>
      <c r="WLM3" s="100"/>
      <c r="WLN3" s="100"/>
      <c r="WLO3" s="100"/>
      <c r="WLP3" s="100"/>
      <c r="WLQ3" s="100"/>
      <c r="WLR3" s="100"/>
      <c r="WLS3" s="100"/>
      <c r="WLT3" s="100"/>
      <c r="WLU3" s="100"/>
      <c r="WLV3" s="100"/>
      <c r="WLW3" s="100"/>
      <c r="WLX3" s="100"/>
      <c r="WLY3" s="100"/>
      <c r="WLZ3" s="100"/>
      <c r="WMA3" s="100"/>
      <c r="WMB3" s="100"/>
      <c r="WMC3" s="100"/>
      <c r="WMD3" s="100"/>
      <c r="WME3" s="100"/>
      <c r="WMF3" s="100"/>
      <c r="WMG3" s="100"/>
      <c r="WMH3" s="100"/>
      <c r="WMI3" s="100"/>
      <c r="WMJ3" s="100"/>
      <c r="WMK3" s="100"/>
      <c r="WML3" s="100"/>
      <c r="WMM3" s="100"/>
      <c r="WMN3" s="100"/>
      <c r="WMO3" s="100"/>
      <c r="WMP3" s="100"/>
      <c r="WMQ3" s="100"/>
      <c r="WMR3" s="100"/>
      <c r="WMS3" s="100"/>
      <c r="WMT3" s="100"/>
      <c r="WMU3" s="100"/>
      <c r="WMV3" s="100"/>
      <c r="WMW3" s="100"/>
      <c r="WMX3" s="100"/>
      <c r="WMY3" s="100"/>
      <c r="WMZ3" s="100"/>
      <c r="WNA3" s="100"/>
      <c r="WNB3" s="100"/>
      <c r="WNC3" s="100"/>
      <c r="WND3" s="100"/>
      <c r="WNE3" s="100"/>
      <c r="WNF3" s="100"/>
      <c r="WNG3" s="100"/>
      <c r="WNH3" s="100"/>
      <c r="WNI3" s="100"/>
      <c r="WNJ3" s="100"/>
      <c r="WNK3" s="100"/>
      <c r="WNL3" s="100"/>
      <c r="WNM3" s="100"/>
      <c r="WNN3" s="100"/>
      <c r="WNO3" s="100"/>
      <c r="WNP3" s="100"/>
      <c r="WNQ3" s="100"/>
      <c r="WNR3" s="100"/>
      <c r="WNS3" s="100"/>
      <c r="WNT3" s="100"/>
      <c r="WNU3" s="100"/>
      <c r="WNV3" s="100"/>
      <c r="WNW3" s="100"/>
      <c r="WNX3" s="100"/>
      <c r="WNY3" s="100"/>
      <c r="WNZ3" s="100"/>
      <c r="WOA3" s="100"/>
      <c r="WOB3" s="100"/>
      <c r="WOC3" s="100"/>
      <c r="WOD3" s="100"/>
      <c r="WOE3" s="100"/>
      <c r="WOF3" s="100"/>
      <c r="WOG3" s="100"/>
      <c r="WOH3" s="100"/>
      <c r="WOI3" s="100"/>
      <c r="WOJ3" s="100"/>
      <c r="WOK3" s="100"/>
      <c r="WOL3" s="100"/>
      <c r="WOM3" s="100"/>
      <c r="WON3" s="100"/>
      <c r="WOO3" s="100"/>
      <c r="WOP3" s="100"/>
      <c r="WOQ3" s="100"/>
      <c r="WOR3" s="100"/>
      <c r="WOS3" s="100"/>
      <c r="WOT3" s="100"/>
      <c r="WOU3" s="100"/>
      <c r="WOV3" s="100"/>
      <c r="WOW3" s="100"/>
      <c r="WOX3" s="100"/>
      <c r="WOY3" s="100"/>
      <c r="WOZ3" s="100"/>
      <c r="WPA3" s="100"/>
      <c r="WPB3" s="100"/>
      <c r="WPC3" s="100"/>
      <c r="WPD3" s="100"/>
      <c r="WPE3" s="100"/>
      <c r="WPF3" s="100"/>
      <c r="WPG3" s="100"/>
      <c r="WPH3" s="100"/>
      <c r="WPI3" s="100"/>
      <c r="WPJ3" s="100"/>
      <c r="WPK3" s="100"/>
      <c r="WPL3" s="100"/>
      <c r="WPM3" s="100"/>
      <c r="WPN3" s="100"/>
      <c r="WPO3" s="100"/>
      <c r="WPP3" s="100"/>
      <c r="WPQ3" s="100"/>
      <c r="WPR3" s="100"/>
      <c r="WPS3" s="100"/>
      <c r="WPT3" s="100"/>
      <c r="WPU3" s="100"/>
      <c r="WPV3" s="100"/>
      <c r="WPW3" s="100"/>
      <c r="WPX3" s="100"/>
      <c r="WPY3" s="100"/>
      <c r="WPZ3" s="100"/>
      <c r="WQA3" s="100"/>
      <c r="WQB3" s="100"/>
      <c r="WQC3" s="100"/>
      <c r="WQD3" s="100"/>
      <c r="WQE3" s="100"/>
      <c r="WQF3" s="100"/>
      <c r="WQG3" s="100"/>
      <c r="WQH3" s="100"/>
      <c r="WQI3" s="100"/>
      <c r="WQJ3" s="100"/>
      <c r="WQK3" s="100"/>
      <c r="WQL3" s="100"/>
      <c r="WQM3" s="100"/>
      <c r="WQN3" s="100"/>
      <c r="WQO3" s="100"/>
      <c r="WQP3" s="100"/>
      <c r="WQQ3" s="100"/>
      <c r="WQR3" s="100"/>
      <c r="WQS3" s="100"/>
      <c r="WQT3" s="100"/>
      <c r="WQU3" s="100"/>
      <c r="WQV3" s="100"/>
      <c r="WQW3" s="100"/>
      <c r="WQX3" s="100"/>
      <c r="WQY3" s="100"/>
      <c r="WQZ3" s="100"/>
      <c r="WRA3" s="100"/>
      <c r="WRB3" s="100"/>
      <c r="WRC3" s="100"/>
      <c r="WRD3" s="100"/>
      <c r="WRE3" s="100"/>
      <c r="WRF3" s="100"/>
      <c r="WRG3" s="100"/>
      <c r="WRH3" s="100"/>
      <c r="WRI3" s="100"/>
      <c r="WRJ3" s="100"/>
      <c r="WRK3" s="100"/>
      <c r="WRL3" s="100"/>
      <c r="WRM3" s="100"/>
      <c r="WRN3" s="100"/>
      <c r="WRO3" s="100"/>
      <c r="WRP3" s="100"/>
      <c r="WRQ3" s="100"/>
      <c r="WRR3" s="100"/>
      <c r="WRS3" s="100"/>
      <c r="WRT3" s="100"/>
      <c r="WRU3" s="100"/>
      <c r="WRV3" s="100"/>
      <c r="WRW3" s="100"/>
      <c r="WRX3" s="100"/>
      <c r="WRY3" s="100"/>
      <c r="WRZ3" s="100"/>
      <c r="WSA3" s="100"/>
      <c r="WSB3" s="100"/>
      <c r="WSC3" s="100"/>
      <c r="WSD3" s="100"/>
      <c r="WSE3" s="100"/>
      <c r="WSF3" s="100"/>
      <c r="WSG3" s="100"/>
      <c r="WSH3" s="100"/>
      <c r="WSI3" s="100"/>
      <c r="WSJ3" s="100"/>
      <c r="WSK3" s="100"/>
      <c r="WSL3" s="100"/>
      <c r="WSM3" s="100"/>
      <c r="WSN3" s="100"/>
      <c r="WSO3" s="100"/>
      <c r="WSP3" s="100"/>
      <c r="WSQ3" s="100"/>
      <c r="WSR3" s="100"/>
      <c r="WSS3" s="100"/>
      <c r="WST3" s="100"/>
      <c r="WSU3" s="100"/>
      <c r="WSV3" s="100"/>
      <c r="WSW3" s="100"/>
      <c r="WSX3" s="100"/>
      <c r="WSY3" s="100"/>
      <c r="WSZ3" s="100"/>
      <c r="WTA3" s="100"/>
      <c r="WTB3" s="100"/>
      <c r="WTC3" s="100"/>
      <c r="WTD3" s="100"/>
      <c r="WTE3" s="100"/>
      <c r="WTF3" s="100"/>
      <c r="WTG3" s="100"/>
      <c r="WTH3" s="100"/>
      <c r="WTI3" s="100"/>
      <c r="WTJ3" s="100"/>
      <c r="WTK3" s="100"/>
      <c r="WTL3" s="100"/>
      <c r="WTM3" s="100"/>
      <c r="WTN3" s="100"/>
      <c r="WTO3" s="100"/>
      <c r="WTP3" s="100"/>
      <c r="WTQ3" s="100"/>
      <c r="WTR3" s="100"/>
      <c r="WTS3" s="100"/>
      <c r="WTT3" s="100"/>
      <c r="WTU3" s="100"/>
      <c r="WTV3" s="100"/>
      <c r="WTW3" s="100"/>
      <c r="WTX3" s="100"/>
      <c r="WTY3" s="100"/>
      <c r="WTZ3" s="100"/>
      <c r="WUA3" s="100"/>
      <c r="WUB3" s="100"/>
      <c r="WUC3" s="100"/>
      <c r="WUD3" s="100"/>
      <c r="WUE3" s="100"/>
      <c r="WUF3" s="100"/>
      <c r="WUG3" s="100"/>
      <c r="WUH3" s="100"/>
      <c r="WUI3" s="100"/>
      <c r="WUJ3" s="100"/>
      <c r="WUK3" s="100"/>
      <c r="WUL3" s="100"/>
      <c r="WUM3" s="100"/>
      <c r="WUN3" s="100"/>
      <c r="WUO3" s="100"/>
      <c r="WUP3" s="100"/>
      <c r="WUQ3" s="100"/>
      <c r="WUR3" s="100"/>
      <c r="WUS3" s="100"/>
      <c r="WUT3" s="100"/>
      <c r="WUU3" s="100"/>
      <c r="WUV3" s="100"/>
      <c r="WUW3" s="100"/>
      <c r="WUX3" s="100"/>
      <c r="WUY3" s="100"/>
      <c r="WUZ3" s="100"/>
      <c r="WVA3" s="100"/>
      <c r="WVB3" s="100"/>
      <c r="WVC3" s="100"/>
      <c r="WVD3" s="100"/>
      <c r="WVE3" s="100"/>
      <c r="WVF3" s="100"/>
      <c r="WVG3" s="100"/>
      <c r="WVH3" s="100"/>
      <c r="WVI3" s="100"/>
      <c r="WVJ3" s="100"/>
      <c r="WVK3" s="100"/>
      <c r="WVL3" s="100"/>
      <c r="WVM3" s="100"/>
      <c r="WVN3" s="100"/>
      <c r="WVO3" s="100"/>
      <c r="WVP3" s="100"/>
      <c r="WVQ3" s="100"/>
      <c r="WVR3" s="100"/>
      <c r="WVS3" s="100"/>
      <c r="WVT3" s="100"/>
      <c r="WVU3" s="100"/>
      <c r="WVV3" s="100"/>
      <c r="WVW3" s="100"/>
      <c r="WVX3" s="100"/>
      <c r="WVY3" s="100"/>
      <c r="WVZ3" s="100"/>
      <c r="WWA3" s="100"/>
      <c r="WWB3" s="100"/>
      <c r="WWC3" s="100"/>
      <c r="WWD3" s="100"/>
      <c r="WWE3" s="100"/>
      <c r="WWF3" s="100"/>
      <c r="WWG3" s="100"/>
      <c r="WWH3" s="100"/>
      <c r="WWI3" s="100"/>
      <c r="WWJ3" s="100"/>
      <c r="WWK3" s="100"/>
      <c r="WWL3" s="100"/>
      <c r="WWM3" s="100"/>
      <c r="WWN3" s="100"/>
      <c r="WWO3" s="100"/>
      <c r="WWP3" s="100"/>
      <c r="WWQ3" s="100"/>
      <c r="WWR3" s="100"/>
      <c r="WWS3" s="100"/>
      <c r="WWT3" s="100"/>
      <c r="WWU3" s="100"/>
      <c r="WWV3" s="100"/>
      <c r="WWW3" s="100"/>
      <c r="WWX3" s="100"/>
      <c r="WWY3" s="100"/>
      <c r="WWZ3" s="100"/>
      <c r="WXA3" s="100"/>
      <c r="WXB3" s="100"/>
      <c r="WXC3" s="100"/>
      <c r="WXD3" s="100"/>
      <c r="WXE3" s="100"/>
      <c r="WXF3" s="100"/>
      <c r="WXG3" s="100"/>
      <c r="WXH3" s="100"/>
      <c r="WXI3" s="100"/>
      <c r="WXJ3" s="100"/>
      <c r="WXK3" s="100"/>
      <c r="WXL3" s="100"/>
      <c r="WXM3" s="100"/>
      <c r="WXN3" s="100"/>
      <c r="WXO3" s="100"/>
      <c r="WXP3" s="100"/>
      <c r="WXQ3" s="100"/>
      <c r="WXR3" s="100"/>
      <c r="WXS3" s="100"/>
      <c r="WXT3" s="100"/>
      <c r="WXU3" s="100"/>
      <c r="WXV3" s="100"/>
      <c r="WXW3" s="100"/>
      <c r="WXX3" s="100"/>
      <c r="WXY3" s="100"/>
      <c r="WXZ3" s="100"/>
      <c r="WYA3" s="100"/>
      <c r="WYB3" s="100"/>
      <c r="WYC3" s="100"/>
      <c r="WYD3" s="100"/>
      <c r="WYE3" s="100"/>
      <c r="WYF3" s="100"/>
      <c r="WYG3" s="100"/>
      <c r="WYH3" s="100"/>
      <c r="WYI3" s="100"/>
      <c r="WYJ3" s="100"/>
      <c r="WYK3" s="100"/>
      <c r="WYL3" s="100"/>
      <c r="WYM3" s="100"/>
      <c r="WYN3" s="100"/>
      <c r="WYO3" s="100"/>
      <c r="WYP3" s="100"/>
      <c r="WYQ3" s="100"/>
      <c r="WYR3" s="100"/>
      <c r="WYS3" s="100"/>
      <c r="WYT3" s="100"/>
      <c r="WYU3" s="100"/>
      <c r="WYV3" s="100"/>
      <c r="WYW3" s="100"/>
      <c r="WYX3" s="100"/>
      <c r="WYY3" s="100"/>
      <c r="WYZ3" s="100"/>
      <c r="WZA3" s="100"/>
      <c r="WZB3" s="100"/>
      <c r="WZC3" s="100"/>
      <c r="WZD3" s="100"/>
      <c r="WZE3" s="100"/>
      <c r="WZF3" s="100"/>
      <c r="WZG3" s="100"/>
      <c r="WZH3" s="100"/>
      <c r="WZI3" s="100"/>
      <c r="WZJ3" s="100"/>
      <c r="WZK3" s="100"/>
      <c r="WZL3" s="100"/>
      <c r="WZM3" s="100"/>
      <c r="WZN3" s="100"/>
      <c r="WZO3" s="100"/>
      <c r="WZP3" s="100"/>
      <c r="WZQ3" s="100"/>
      <c r="WZR3" s="100"/>
      <c r="WZS3" s="100"/>
      <c r="WZT3" s="100"/>
      <c r="WZU3" s="100"/>
      <c r="WZV3" s="100"/>
      <c r="WZW3" s="100"/>
      <c r="WZX3" s="100"/>
      <c r="WZY3" s="100"/>
      <c r="WZZ3" s="100"/>
      <c r="XAA3" s="100"/>
      <c r="XAB3" s="100"/>
      <c r="XAC3" s="100"/>
      <c r="XAD3" s="100"/>
      <c r="XAE3" s="100"/>
      <c r="XAF3" s="100"/>
      <c r="XAG3" s="100"/>
      <c r="XAH3" s="100"/>
      <c r="XAI3" s="100"/>
      <c r="XAJ3" s="100"/>
      <c r="XAK3" s="100"/>
      <c r="XAL3" s="100"/>
      <c r="XAM3" s="100"/>
      <c r="XAN3" s="100"/>
      <c r="XAO3" s="100"/>
      <c r="XAP3" s="100"/>
      <c r="XAQ3" s="100"/>
      <c r="XAR3" s="100"/>
      <c r="XAS3" s="100"/>
      <c r="XAT3" s="100"/>
      <c r="XAU3" s="100"/>
      <c r="XAV3" s="100"/>
      <c r="XAW3" s="100"/>
      <c r="XAX3" s="100"/>
      <c r="XAY3" s="100"/>
      <c r="XAZ3" s="100"/>
      <c r="XBA3" s="100"/>
      <c r="XBB3" s="100"/>
      <c r="XBC3" s="100"/>
      <c r="XBD3" s="100"/>
      <c r="XBE3" s="100"/>
      <c r="XBF3" s="100"/>
      <c r="XBG3" s="100"/>
      <c r="XBH3" s="100"/>
      <c r="XBI3" s="100"/>
      <c r="XBJ3" s="100"/>
      <c r="XBK3" s="100"/>
      <c r="XBL3" s="100"/>
      <c r="XBM3" s="100"/>
      <c r="XBN3" s="100"/>
      <c r="XBO3" s="100"/>
      <c r="XBP3" s="100"/>
      <c r="XBQ3" s="100"/>
      <c r="XBR3" s="100"/>
      <c r="XBS3" s="100"/>
      <c r="XBT3" s="100"/>
      <c r="XBU3" s="100"/>
      <c r="XBV3" s="100"/>
      <c r="XBW3" s="100"/>
      <c r="XBX3" s="100"/>
      <c r="XBY3" s="100"/>
      <c r="XBZ3" s="100"/>
      <c r="XCA3" s="100"/>
      <c r="XCB3" s="100"/>
      <c r="XCC3" s="100"/>
      <c r="XCD3" s="100"/>
      <c r="XCE3" s="100"/>
      <c r="XCF3" s="100"/>
      <c r="XCG3" s="100"/>
      <c r="XCH3" s="100"/>
      <c r="XCI3" s="100"/>
      <c r="XCJ3" s="100"/>
      <c r="XCK3" s="100"/>
      <c r="XCL3" s="100"/>
      <c r="XCM3" s="100"/>
      <c r="XCN3" s="100"/>
      <c r="XCO3" s="100"/>
      <c r="XCP3" s="100"/>
      <c r="XCQ3" s="100"/>
      <c r="XCR3" s="100"/>
      <c r="XCS3" s="100"/>
      <c r="XCT3" s="100"/>
      <c r="XCU3" s="100"/>
      <c r="XCV3" s="100"/>
      <c r="XCW3" s="100"/>
      <c r="XCX3" s="100"/>
      <c r="XCY3" s="100"/>
      <c r="XCZ3" s="100"/>
      <c r="XDA3" s="100"/>
      <c r="XDB3" s="100"/>
      <c r="XDC3" s="100"/>
      <c r="XDD3" s="100"/>
      <c r="XDE3" s="100"/>
      <c r="XDF3" s="100"/>
      <c r="XDG3" s="100"/>
      <c r="XDH3" s="100"/>
      <c r="XDI3" s="100"/>
      <c r="XDJ3" s="100"/>
      <c r="XDK3" s="100"/>
      <c r="XDL3" s="100"/>
      <c r="XDM3" s="100"/>
      <c r="XDN3" s="100"/>
      <c r="XDO3" s="100"/>
      <c r="XDP3" s="100"/>
      <c r="XDQ3" s="100"/>
      <c r="XDR3" s="100"/>
      <c r="XDS3" s="100"/>
      <c r="XDT3" s="100"/>
      <c r="XDU3" s="100"/>
      <c r="XDV3" s="100"/>
      <c r="XDW3" s="100"/>
      <c r="XDX3" s="100"/>
      <c r="XDY3" s="100"/>
      <c r="XDZ3" s="100"/>
      <c r="XEA3" s="100"/>
      <c r="XEB3" s="100"/>
      <c r="XEC3" s="100"/>
      <c r="XED3" s="100"/>
      <c r="XEE3" s="100"/>
      <c r="XEF3" s="100"/>
      <c r="XEG3" s="100"/>
      <c r="XEH3" s="100"/>
      <c r="XEI3" s="100"/>
      <c r="XEJ3" s="100"/>
      <c r="XEK3" s="100"/>
      <c r="XEL3" s="100"/>
      <c r="XEM3" s="100"/>
      <c r="XEN3" s="100"/>
      <c r="XEO3" s="100"/>
      <c r="XEP3" s="100"/>
      <c r="XEQ3" s="100"/>
      <c r="XER3" s="100"/>
      <c r="XES3" s="100"/>
      <c r="XET3" s="100"/>
      <c r="XEU3" s="100"/>
      <c r="XEV3" s="100"/>
      <c r="XEW3" s="100"/>
      <c r="XEX3" s="100"/>
      <c r="XEY3" s="100"/>
      <c r="XEZ3" s="100"/>
      <c r="XFA3" s="100"/>
    </row>
    <row r="4" spans="1:16381" ht="20.100000000000001" customHeight="1">
      <c r="B4" s="314" t="s">
        <v>2</v>
      </c>
      <c r="C4" s="315" t="s">
        <v>3</v>
      </c>
      <c r="D4" s="315" t="s">
        <v>4</v>
      </c>
      <c r="E4" s="316" t="s">
        <v>5</v>
      </c>
    </row>
    <row r="5" spans="1:16381" ht="38.450000000000003" customHeight="1">
      <c r="B5" s="314"/>
      <c r="C5" s="314"/>
      <c r="D5" s="314"/>
      <c r="E5" s="316"/>
    </row>
    <row r="6" spans="1:16381" ht="35.25" customHeight="1">
      <c r="B6" s="290"/>
      <c r="C6" s="291" t="s">
        <v>6</v>
      </c>
      <c r="D6" s="290"/>
      <c r="E6" s="289">
        <f>SUM(E7,E16)</f>
        <v>100</v>
      </c>
    </row>
    <row r="7" spans="1:16381" ht="33" customHeight="1">
      <c r="B7" s="290"/>
      <c r="C7" s="291" t="s">
        <v>7</v>
      </c>
      <c r="D7" s="290"/>
      <c r="E7" s="289">
        <f>SUM(E8:E15)</f>
        <v>25</v>
      </c>
    </row>
    <row r="8" spans="1:16381" ht="37.5" customHeight="1">
      <c r="B8" s="312">
        <v>1</v>
      </c>
      <c r="C8" s="243" t="s">
        <v>8</v>
      </c>
      <c r="D8" s="312" t="s">
        <v>9</v>
      </c>
      <c r="E8" s="313">
        <v>6.25</v>
      </c>
    </row>
    <row r="9" spans="1:16381" ht="99.6" customHeight="1">
      <c r="B9" s="312"/>
      <c r="C9" s="292" t="s">
        <v>10</v>
      </c>
      <c r="D9" s="312"/>
      <c r="E9" s="313"/>
    </row>
    <row r="10" spans="1:16381" ht="48.75" customHeight="1">
      <c r="B10" s="312"/>
      <c r="C10" s="293" t="s">
        <v>11</v>
      </c>
      <c r="D10" s="312"/>
      <c r="E10" s="313"/>
    </row>
    <row r="11" spans="1:16381" ht="3" hidden="1" customHeight="1">
      <c r="B11" s="312"/>
      <c r="C11" s="294"/>
      <c r="D11" s="312"/>
      <c r="E11" s="313"/>
    </row>
    <row r="12" spans="1:16381" ht="140.25" customHeight="1">
      <c r="B12" s="312">
        <v>2</v>
      </c>
      <c r="C12" s="295" t="s">
        <v>12</v>
      </c>
      <c r="D12" s="312" t="s">
        <v>9</v>
      </c>
      <c r="E12" s="313">
        <v>12.5</v>
      </c>
    </row>
    <row r="13" spans="1:16381" ht="3.75" hidden="1" customHeight="1">
      <c r="B13" s="312"/>
      <c r="C13" s="153"/>
      <c r="D13" s="312"/>
      <c r="E13" s="313"/>
    </row>
    <row r="14" spans="1:16381" ht="222.6" customHeight="1">
      <c r="B14" s="312">
        <v>3</v>
      </c>
      <c r="C14" s="295" t="s">
        <v>13</v>
      </c>
      <c r="D14" s="312" t="s">
        <v>9</v>
      </c>
      <c r="E14" s="313">
        <v>6.25</v>
      </c>
    </row>
    <row r="15" spans="1:16381" ht="7.5" hidden="1" customHeight="1">
      <c r="B15" s="314"/>
      <c r="C15" s="319" t="s">
        <v>14</v>
      </c>
      <c r="D15" s="314"/>
      <c r="E15" s="318"/>
    </row>
    <row r="16" spans="1:16381" ht="36.6" customHeight="1">
      <c r="B16" s="296"/>
      <c r="C16" s="320"/>
      <c r="D16" s="290"/>
      <c r="E16" s="289">
        <f>SUM(E17:E48)</f>
        <v>75</v>
      </c>
    </row>
    <row r="17" spans="2:5" ht="38.25">
      <c r="B17" s="312">
        <v>4</v>
      </c>
      <c r="C17" s="297" t="s">
        <v>15</v>
      </c>
      <c r="D17" s="312" t="s">
        <v>9</v>
      </c>
      <c r="E17" s="313">
        <v>7.5</v>
      </c>
    </row>
    <row r="18" spans="2:5" ht="95.25" customHeight="1">
      <c r="B18" s="312"/>
      <c r="C18" s="305" t="s">
        <v>1109</v>
      </c>
      <c r="D18" s="312"/>
      <c r="E18" s="313"/>
    </row>
    <row r="19" spans="2:5" ht="30" customHeight="1">
      <c r="B19" s="312">
        <v>5</v>
      </c>
      <c r="C19" s="297" t="s">
        <v>16</v>
      </c>
      <c r="D19" s="312" t="s">
        <v>9</v>
      </c>
      <c r="E19" s="313">
        <v>7.5</v>
      </c>
    </row>
    <row r="20" spans="2:5" ht="125.45" customHeight="1">
      <c r="B20" s="312"/>
      <c r="C20" s="298" t="s">
        <v>17</v>
      </c>
      <c r="D20" s="312"/>
      <c r="E20" s="313"/>
    </row>
    <row r="21" spans="2:5" ht="32.25" customHeight="1">
      <c r="B21" s="312">
        <v>6</v>
      </c>
      <c r="C21" s="299" t="s">
        <v>18</v>
      </c>
      <c r="D21" s="317" t="s">
        <v>9</v>
      </c>
      <c r="E21" s="313">
        <v>6</v>
      </c>
    </row>
    <row r="22" spans="2:5" ht="153.75" customHeight="1">
      <c r="B22" s="312"/>
      <c r="C22" s="300" t="s">
        <v>19</v>
      </c>
      <c r="D22" s="317"/>
      <c r="E22" s="313"/>
    </row>
    <row r="23" spans="2:5" ht="25.5">
      <c r="B23" s="312">
        <v>7</v>
      </c>
      <c r="C23" s="299" t="s">
        <v>20</v>
      </c>
      <c r="D23" s="312" t="s">
        <v>9</v>
      </c>
      <c r="E23" s="313">
        <v>4.5</v>
      </c>
    </row>
    <row r="24" spans="2:5" ht="140.25" customHeight="1">
      <c r="B24" s="312"/>
      <c r="C24" s="300" t="s">
        <v>21</v>
      </c>
      <c r="D24" s="312"/>
      <c r="E24" s="313"/>
    </row>
    <row r="25" spans="2:5" ht="31.5" customHeight="1">
      <c r="B25" s="312">
        <v>8</v>
      </c>
      <c r="C25" s="301" t="s">
        <v>22</v>
      </c>
      <c r="D25" s="312" t="s">
        <v>23</v>
      </c>
      <c r="E25" s="313">
        <v>2.25</v>
      </c>
    </row>
    <row r="26" spans="2:5" ht="121.5" customHeight="1">
      <c r="B26" s="312"/>
      <c r="C26" s="300" t="s">
        <v>24</v>
      </c>
      <c r="D26" s="312"/>
      <c r="E26" s="313"/>
    </row>
    <row r="27" spans="2:5" ht="86.25" hidden="1" customHeight="1">
      <c r="B27" s="312"/>
      <c r="C27" s="302"/>
      <c r="D27" s="312"/>
      <c r="E27" s="313"/>
    </row>
    <row r="28" spans="2:5" ht="42" customHeight="1">
      <c r="B28" s="312"/>
      <c r="C28" s="298" t="s">
        <v>25</v>
      </c>
      <c r="D28" s="312"/>
      <c r="E28" s="313"/>
    </row>
    <row r="29" spans="2:5" ht="36" customHeight="1">
      <c r="B29" s="312">
        <v>9</v>
      </c>
      <c r="C29" s="297" t="s">
        <v>26</v>
      </c>
      <c r="D29" s="312" t="s">
        <v>9</v>
      </c>
      <c r="E29" s="313">
        <v>2.25</v>
      </c>
    </row>
    <row r="30" spans="2:5" ht="87" customHeight="1">
      <c r="B30" s="312"/>
      <c r="C30" s="293" t="s">
        <v>27</v>
      </c>
      <c r="D30" s="312"/>
      <c r="E30" s="313"/>
    </row>
    <row r="31" spans="2:5" ht="29.25" customHeight="1">
      <c r="B31" s="312">
        <v>10</v>
      </c>
      <c r="C31" s="297" t="s">
        <v>28</v>
      </c>
      <c r="D31" s="312" t="s">
        <v>9</v>
      </c>
      <c r="E31" s="313">
        <v>4.5</v>
      </c>
    </row>
    <row r="32" spans="2:5" ht="109.5" customHeight="1">
      <c r="B32" s="312"/>
      <c r="C32" s="298" t="s">
        <v>29</v>
      </c>
      <c r="D32" s="312"/>
      <c r="E32" s="313"/>
    </row>
    <row r="33" spans="2:5" ht="39" customHeight="1">
      <c r="B33" s="312">
        <v>11</v>
      </c>
      <c r="C33" s="299" t="s">
        <v>30</v>
      </c>
      <c r="D33" s="312" t="s">
        <v>9</v>
      </c>
      <c r="E33" s="313">
        <v>3</v>
      </c>
    </row>
    <row r="34" spans="2:5" ht="109.5" customHeight="1">
      <c r="B34" s="312"/>
      <c r="C34" s="299" t="s">
        <v>31</v>
      </c>
      <c r="D34" s="312"/>
      <c r="E34" s="313"/>
    </row>
    <row r="35" spans="2:5" ht="38.25" customHeight="1">
      <c r="B35" s="312">
        <v>12</v>
      </c>
      <c r="C35" s="297" t="s">
        <v>32</v>
      </c>
      <c r="D35" s="312" t="s">
        <v>9</v>
      </c>
      <c r="E35" s="313">
        <v>4.5</v>
      </c>
    </row>
    <row r="36" spans="2:5" ht="102.75" customHeight="1">
      <c r="B36" s="312"/>
      <c r="C36" s="293" t="s">
        <v>33</v>
      </c>
      <c r="D36" s="312"/>
      <c r="E36" s="313"/>
    </row>
    <row r="37" spans="2:5" ht="34.5" customHeight="1">
      <c r="B37" s="312">
        <v>13</v>
      </c>
      <c r="C37" s="299" t="s">
        <v>34</v>
      </c>
      <c r="D37" s="312" t="s">
        <v>9</v>
      </c>
      <c r="E37" s="313">
        <v>6</v>
      </c>
    </row>
    <row r="38" spans="2:5" ht="162.75" customHeight="1">
      <c r="B38" s="312"/>
      <c r="C38" s="300" t="s">
        <v>35</v>
      </c>
      <c r="D38" s="312"/>
      <c r="E38" s="313"/>
    </row>
    <row r="39" spans="2:5" ht="42" customHeight="1">
      <c r="B39" s="312">
        <v>14</v>
      </c>
      <c r="C39" s="299" t="s">
        <v>36</v>
      </c>
      <c r="D39" s="312" t="s">
        <v>9</v>
      </c>
      <c r="E39" s="313">
        <v>3</v>
      </c>
    </row>
    <row r="40" spans="2:5" ht="122.25" customHeight="1">
      <c r="B40" s="312"/>
      <c r="C40" s="298" t="s">
        <v>37</v>
      </c>
      <c r="D40" s="312"/>
      <c r="E40" s="313"/>
    </row>
    <row r="41" spans="2:5" ht="33" customHeight="1">
      <c r="B41" s="312">
        <v>15</v>
      </c>
      <c r="C41" s="299" t="s">
        <v>38</v>
      </c>
      <c r="D41" s="317" t="s">
        <v>9</v>
      </c>
      <c r="E41" s="313">
        <v>3</v>
      </c>
    </row>
    <row r="42" spans="2:5" ht="127.5" customHeight="1">
      <c r="B42" s="312"/>
      <c r="C42" s="299" t="s">
        <v>39</v>
      </c>
      <c r="D42" s="317"/>
      <c r="E42" s="313"/>
    </row>
    <row r="43" spans="2:5" ht="31.5" customHeight="1">
      <c r="B43" s="312">
        <v>16</v>
      </c>
      <c r="C43" s="299" t="s">
        <v>40</v>
      </c>
      <c r="D43" s="317" t="s">
        <v>9</v>
      </c>
      <c r="E43" s="313">
        <v>3</v>
      </c>
    </row>
    <row r="44" spans="2:5" ht="110.25" customHeight="1">
      <c r="B44" s="312"/>
      <c r="C44" s="300" t="s">
        <v>41</v>
      </c>
      <c r="D44" s="317"/>
      <c r="E44" s="313"/>
    </row>
    <row r="45" spans="2:5" ht="33" customHeight="1">
      <c r="B45" s="312">
        <v>17</v>
      </c>
      <c r="C45" s="299" t="s">
        <v>42</v>
      </c>
      <c r="D45" s="317" t="s">
        <v>9</v>
      </c>
      <c r="E45" s="313">
        <v>4.5</v>
      </c>
    </row>
    <row r="46" spans="2:5" ht="141.6" customHeight="1">
      <c r="B46" s="312"/>
      <c r="C46" s="299" t="s">
        <v>43</v>
      </c>
      <c r="D46" s="317"/>
      <c r="E46" s="313"/>
    </row>
    <row r="47" spans="2:5" ht="66.75" customHeight="1">
      <c r="B47" s="312">
        <v>18</v>
      </c>
      <c r="C47" s="299" t="s">
        <v>44</v>
      </c>
      <c r="D47" s="317" t="s">
        <v>45</v>
      </c>
      <c r="E47" s="313">
        <v>13.5</v>
      </c>
    </row>
    <row r="48" spans="2:5" ht="130.5" customHeight="1">
      <c r="B48" s="312"/>
      <c r="C48" s="300" t="s">
        <v>46</v>
      </c>
      <c r="D48" s="317"/>
      <c r="E48" s="313"/>
    </row>
    <row r="49" spans="2:5">
      <c r="B49" s="91"/>
      <c r="C49" s="217"/>
      <c r="D49" s="93"/>
      <c r="E49" s="94"/>
    </row>
    <row r="50" spans="2:5" ht="21" customHeight="1">
      <c r="B50" s="95"/>
      <c r="C50" s="218"/>
      <c r="D50" s="95"/>
      <c r="E50" s="96"/>
    </row>
    <row r="51" spans="2:5" ht="20.100000000000001" customHeight="1">
      <c r="B51" s="321" t="s">
        <v>2</v>
      </c>
      <c r="C51" s="323" t="s">
        <v>47</v>
      </c>
      <c r="D51" s="325" t="s">
        <v>48</v>
      </c>
      <c r="E51" s="327" t="s">
        <v>49</v>
      </c>
    </row>
    <row r="52" spans="2:5" ht="27.75" customHeight="1">
      <c r="B52" s="322"/>
      <c r="C52" s="324"/>
      <c r="D52" s="326"/>
      <c r="E52" s="328"/>
    </row>
    <row r="53" spans="2:5" ht="33.6" customHeight="1">
      <c r="B53" s="258"/>
      <c r="C53" s="259" t="s">
        <v>50</v>
      </c>
      <c r="D53" s="260"/>
      <c r="E53" s="253">
        <f>SUM(E54,E93,E102,E226)</f>
        <v>100</v>
      </c>
    </row>
    <row r="54" spans="2:5" ht="25.5">
      <c r="B54" s="258"/>
      <c r="C54" s="259" t="s">
        <v>51</v>
      </c>
      <c r="D54" s="260"/>
      <c r="E54" s="253">
        <f>SUM(E55:E92)</f>
        <v>23</v>
      </c>
    </row>
    <row r="55" spans="2:5" ht="30.75" customHeight="1">
      <c r="B55" s="329">
        <v>19</v>
      </c>
      <c r="C55" s="142" t="s">
        <v>52</v>
      </c>
      <c r="D55" s="329" t="s">
        <v>9</v>
      </c>
      <c r="E55" s="332">
        <v>3</v>
      </c>
    </row>
    <row r="56" spans="2:5" ht="93.75" customHeight="1">
      <c r="B56" s="330"/>
      <c r="C56" s="142" t="s">
        <v>53</v>
      </c>
      <c r="D56" s="330"/>
      <c r="E56" s="333"/>
    </row>
    <row r="57" spans="2:5" ht="1.5" customHeight="1">
      <c r="B57" s="330"/>
      <c r="C57" s="140"/>
      <c r="D57" s="330"/>
      <c r="E57" s="333"/>
    </row>
    <row r="58" spans="2:5" ht="46.5" customHeight="1">
      <c r="B58" s="331"/>
      <c r="C58" s="141" t="s">
        <v>54</v>
      </c>
      <c r="D58" s="331"/>
      <c r="E58" s="334"/>
    </row>
    <row r="59" spans="2:5" ht="35.25" customHeight="1">
      <c r="B59" s="329">
        <v>20</v>
      </c>
      <c r="C59" s="142" t="s">
        <v>55</v>
      </c>
      <c r="D59" s="329" t="s">
        <v>9</v>
      </c>
      <c r="E59" s="332">
        <v>2</v>
      </c>
    </row>
    <row r="60" spans="2:5" ht="179.25" customHeight="1">
      <c r="B60" s="331"/>
      <c r="C60" s="141" t="s">
        <v>56</v>
      </c>
      <c r="D60" s="331"/>
      <c r="E60" s="334"/>
    </row>
    <row r="61" spans="2:5" ht="44.25" customHeight="1">
      <c r="B61" s="329">
        <v>21</v>
      </c>
      <c r="C61" s="142" t="s">
        <v>57</v>
      </c>
      <c r="D61" s="329" t="s">
        <v>9</v>
      </c>
      <c r="E61" s="332">
        <v>1</v>
      </c>
    </row>
    <row r="62" spans="2:5" ht="179.25" customHeight="1">
      <c r="B62" s="331"/>
      <c r="C62" s="141" t="s">
        <v>58</v>
      </c>
      <c r="D62" s="331"/>
      <c r="E62" s="334"/>
    </row>
    <row r="63" spans="2:5" ht="33.75" customHeight="1">
      <c r="B63" s="329">
        <v>22</v>
      </c>
      <c r="C63" s="142" t="s">
        <v>59</v>
      </c>
      <c r="D63" s="329" t="s">
        <v>9</v>
      </c>
      <c r="E63" s="332">
        <v>1</v>
      </c>
    </row>
    <row r="64" spans="2:5" ht="171" customHeight="1">
      <c r="B64" s="331"/>
      <c r="C64" s="141" t="s">
        <v>60</v>
      </c>
      <c r="D64" s="331"/>
      <c r="E64" s="334"/>
    </row>
    <row r="65" spans="2:5" ht="36" customHeight="1">
      <c r="B65" s="329">
        <v>23</v>
      </c>
      <c r="C65" s="142" t="s">
        <v>61</v>
      </c>
      <c r="D65" s="329" t="s">
        <v>9</v>
      </c>
      <c r="E65" s="332">
        <v>2</v>
      </c>
    </row>
    <row r="66" spans="2:5" ht="159.75" customHeight="1">
      <c r="B66" s="331"/>
      <c r="C66" s="141" t="s">
        <v>62</v>
      </c>
      <c r="D66" s="331"/>
      <c r="E66" s="334"/>
    </row>
    <row r="67" spans="2:5" ht="43.5" customHeight="1">
      <c r="B67" s="329">
        <v>24</v>
      </c>
      <c r="C67" s="142" t="s">
        <v>63</v>
      </c>
      <c r="D67" s="329" t="s">
        <v>9</v>
      </c>
      <c r="E67" s="332">
        <v>1</v>
      </c>
    </row>
    <row r="68" spans="2:5" ht="155.25" customHeight="1">
      <c r="B68" s="331"/>
      <c r="C68" s="141" t="s">
        <v>64</v>
      </c>
      <c r="D68" s="331"/>
      <c r="E68" s="334"/>
    </row>
    <row r="69" spans="2:5" ht="39.75" customHeight="1">
      <c r="B69" s="329">
        <v>25</v>
      </c>
      <c r="C69" s="142" t="s">
        <v>65</v>
      </c>
      <c r="D69" s="329" t="s">
        <v>9</v>
      </c>
      <c r="E69" s="332">
        <v>1</v>
      </c>
    </row>
    <row r="70" spans="2:5" ht="159.75" customHeight="1">
      <c r="B70" s="331"/>
      <c r="C70" s="141" t="s">
        <v>66</v>
      </c>
      <c r="D70" s="331"/>
      <c r="E70" s="334"/>
    </row>
    <row r="71" spans="2:5" ht="43.5" customHeight="1">
      <c r="B71" s="329">
        <v>26</v>
      </c>
      <c r="C71" s="142" t="s">
        <v>67</v>
      </c>
      <c r="D71" s="335" t="s">
        <v>9</v>
      </c>
      <c r="E71" s="332">
        <v>1</v>
      </c>
    </row>
    <row r="72" spans="2:5" ht="162" customHeight="1">
      <c r="B72" s="331"/>
      <c r="C72" s="141" t="s">
        <v>68</v>
      </c>
      <c r="D72" s="336"/>
      <c r="E72" s="334"/>
    </row>
    <row r="73" spans="2:5" ht="41.25" customHeight="1">
      <c r="B73" s="329">
        <v>27</v>
      </c>
      <c r="C73" s="142" t="s">
        <v>69</v>
      </c>
      <c r="D73" s="329" t="s">
        <v>9</v>
      </c>
      <c r="E73" s="332">
        <v>1</v>
      </c>
    </row>
    <row r="74" spans="2:5" ht="150" customHeight="1">
      <c r="B74" s="331"/>
      <c r="C74" s="141" t="s">
        <v>70</v>
      </c>
      <c r="D74" s="331"/>
      <c r="E74" s="334"/>
    </row>
    <row r="75" spans="2:5" ht="38.25" customHeight="1">
      <c r="B75" s="329">
        <v>28</v>
      </c>
      <c r="C75" s="142" t="s">
        <v>71</v>
      </c>
      <c r="D75" s="329" t="s">
        <v>9</v>
      </c>
      <c r="E75" s="332">
        <v>2</v>
      </c>
    </row>
    <row r="76" spans="2:5" ht="134.25" customHeight="1">
      <c r="B76" s="331"/>
      <c r="C76" s="141" t="s">
        <v>72</v>
      </c>
      <c r="D76" s="331"/>
      <c r="E76" s="334"/>
    </row>
    <row r="77" spans="2:5" ht="38.25" customHeight="1">
      <c r="B77" s="329">
        <v>29</v>
      </c>
      <c r="C77" s="244" t="s">
        <v>73</v>
      </c>
      <c r="D77" s="329" t="s">
        <v>9</v>
      </c>
      <c r="E77" s="332">
        <v>2</v>
      </c>
    </row>
    <row r="78" spans="2:5" ht="159.75" customHeight="1">
      <c r="B78" s="331"/>
      <c r="C78" s="139" t="s">
        <v>74</v>
      </c>
      <c r="D78" s="331"/>
      <c r="E78" s="334"/>
    </row>
    <row r="79" spans="2:5" ht="42.75" customHeight="1">
      <c r="B79" s="329">
        <v>30</v>
      </c>
      <c r="C79" s="142" t="s">
        <v>75</v>
      </c>
      <c r="D79" s="329" t="s">
        <v>9</v>
      </c>
      <c r="E79" s="332">
        <v>2</v>
      </c>
    </row>
    <row r="80" spans="2:5" ht="158.25" customHeight="1">
      <c r="B80" s="330"/>
      <c r="C80" s="142" t="s">
        <v>76</v>
      </c>
      <c r="D80" s="330"/>
      <c r="E80" s="333"/>
    </row>
    <row r="81" spans="2:5" ht="6" hidden="1" customHeight="1">
      <c r="B81" s="330"/>
      <c r="C81" s="143"/>
      <c r="D81" s="330"/>
      <c r="E81" s="333"/>
    </row>
    <row r="82" spans="2:5" ht="49.5" customHeight="1" thickBot="1">
      <c r="B82" s="331"/>
      <c r="C82" s="141" t="s">
        <v>77</v>
      </c>
      <c r="D82" s="331"/>
      <c r="E82" s="334"/>
    </row>
    <row r="83" spans="2:5" ht="25.5">
      <c r="B83" s="329">
        <v>31</v>
      </c>
      <c r="C83" s="142" t="s">
        <v>78</v>
      </c>
      <c r="D83" s="329" t="s">
        <v>9</v>
      </c>
      <c r="E83" s="332">
        <v>1.2</v>
      </c>
    </row>
    <row r="84" spans="2:5" ht="156.75" customHeight="1">
      <c r="B84" s="330"/>
      <c r="C84" s="142" t="s">
        <v>79</v>
      </c>
      <c r="D84" s="330"/>
      <c r="E84" s="333"/>
    </row>
    <row r="85" spans="2:5" ht="15.75" hidden="1" customHeight="1">
      <c r="B85" s="330"/>
      <c r="C85" s="143"/>
      <c r="D85" s="330"/>
      <c r="E85" s="333"/>
    </row>
    <row r="86" spans="2:5" ht="30.75" customHeight="1" thickBot="1">
      <c r="B86" s="331"/>
      <c r="C86" s="141" t="s">
        <v>80</v>
      </c>
      <c r="D86" s="331"/>
      <c r="E86" s="334"/>
    </row>
    <row r="87" spans="2:5" ht="38.25" customHeight="1">
      <c r="B87" s="329">
        <v>32</v>
      </c>
      <c r="C87" s="142" t="s">
        <v>81</v>
      </c>
      <c r="D87" s="329" t="s">
        <v>9</v>
      </c>
      <c r="E87" s="332">
        <v>2</v>
      </c>
    </row>
    <row r="88" spans="2:5" ht="113.25" customHeight="1">
      <c r="B88" s="330"/>
      <c r="C88" s="142" t="s">
        <v>82</v>
      </c>
      <c r="D88" s="330"/>
      <c r="E88" s="333"/>
    </row>
    <row r="89" spans="2:5">
      <c r="B89" s="330"/>
      <c r="C89" s="143"/>
      <c r="D89" s="330"/>
      <c r="E89" s="333"/>
    </row>
    <row r="90" spans="2:5" ht="36" customHeight="1">
      <c r="B90" s="331"/>
      <c r="C90" s="141" t="s">
        <v>83</v>
      </c>
      <c r="D90" s="331"/>
      <c r="E90" s="334"/>
    </row>
    <row r="91" spans="2:5" ht="41.25" customHeight="1">
      <c r="B91" s="329">
        <v>33</v>
      </c>
      <c r="C91" s="140" t="s">
        <v>84</v>
      </c>
      <c r="D91" s="329" t="s">
        <v>9</v>
      </c>
      <c r="E91" s="332">
        <v>0.8</v>
      </c>
    </row>
    <row r="92" spans="2:5" ht="130.5" customHeight="1">
      <c r="B92" s="331"/>
      <c r="C92" s="141" t="s">
        <v>85</v>
      </c>
      <c r="D92" s="331"/>
      <c r="E92" s="334"/>
    </row>
    <row r="93" spans="2:5" ht="38.450000000000003" customHeight="1">
      <c r="B93" s="258"/>
      <c r="C93" s="261" t="s">
        <v>86</v>
      </c>
      <c r="D93" s="260"/>
      <c r="E93" s="253">
        <f>SUM(E94:E101)</f>
        <v>10</v>
      </c>
    </row>
    <row r="94" spans="2:5" ht="36" customHeight="1">
      <c r="B94" s="337">
        <v>34</v>
      </c>
      <c r="C94" s="210" t="s">
        <v>87</v>
      </c>
      <c r="D94" s="329" t="s">
        <v>9</v>
      </c>
      <c r="E94" s="332">
        <v>2.5</v>
      </c>
    </row>
    <row r="95" spans="2:5" ht="188.25" customHeight="1">
      <c r="B95" s="339"/>
      <c r="C95" s="207" t="s">
        <v>88</v>
      </c>
      <c r="D95" s="331"/>
      <c r="E95" s="334"/>
    </row>
    <row r="96" spans="2:5" ht="42.75" customHeight="1">
      <c r="B96" s="337">
        <v>35</v>
      </c>
      <c r="C96" s="210" t="s">
        <v>89</v>
      </c>
      <c r="D96" s="329" t="s">
        <v>9</v>
      </c>
      <c r="E96" s="332">
        <v>2.5</v>
      </c>
    </row>
    <row r="97" spans="2:5" ht="132" customHeight="1">
      <c r="B97" s="339"/>
      <c r="C97" s="207" t="s">
        <v>90</v>
      </c>
      <c r="D97" s="331"/>
      <c r="E97" s="334"/>
    </row>
    <row r="98" spans="2:5" ht="36" customHeight="1">
      <c r="B98" s="337">
        <v>36</v>
      </c>
      <c r="C98" s="210" t="s">
        <v>91</v>
      </c>
      <c r="D98" s="329" t="s">
        <v>9</v>
      </c>
      <c r="E98" s="332">
        <v>2.5</v>
      </c>
    </row>
    <row r="99" spans="2:5" ht="124.5" customHeight="1">
      <c r="B99" s="338"/>
      <c r="C99" s="207" t="s">
        <v>92</v>
      </c>
      <c r="D99" s="330"/>
      <c r="E99" s="333"/>
    </row>
    <row r="100" spans="2:5" ht="39" customHeight="1">
      <c r="B100" s="337">
        <v>37</v>
      </c>
      <c r="C100" s="210" t="s">
        <v>93</v>
      </c>
      <c r="D100" s="329" t="s">
        <v>9</v>
      </c>
      <c r="E100" s="332">
        <v>2.5</v>
      </c>
    </row>
    <row r="101" spans="2:5" ht="150.75" customHeight="1">
      <c r="B101" s="339"/>
      <c r="C101" s="207" t="s">
        <v>94</v>
      </c>
      <c r="D101" s="331"/>
      <c r="E101" s="334"/>
    </row>
    <row r="102" spans="2:5" ht="25.5">
      <c r="B102" s="257"/>
      <c r="C102" s="262" t="s">
        <v>95</v>
      </c>
      <c r="D102" s="263"/>
      <c r="E102" s="253">
        <f>SUM(E103,E124,E143,E157,E168,E179,E196,E209)</f>
        <v>50</v>
      </c>
    </row>
    <row r="103" spans="2:5" ht="25.5">
      <c r="B103" s="257"/>
      <c r="C103" s="262" t="s">
        <v>96</v>
      </c>
      <c r="D103" s="263"/>
      <c r="E103" s="253">
        <f>SUM(E104:E123)</f>
        <v>10.000000000000002</v>
      </c>
    </row>
    <row r="104" spans="2:5" ht="53.25" customHeight="1">
      <c r="B104" s="337">
        <v>38</v>
      </c>
      <c r="C104" s="142" t="s">
        <v>97</v>
      </c>
      <c r="D104" s="329" t="s">
        <v>9</v>
      </c>
      <c r="E104" s="332">
        <v>2</v>
      </c>
    </row>
    <row r="105" spans="2:5" ht="156" customHeight="1">
      <c r="B105" s="339"/>
      <c r="C105" s="207" t="s">
        <v>98</v>
      </c>
      <c r="D105" s="331"/>
      <c r="E105" s="334"/>
    </row>
    <row r="106" spans="2:5" ht="46.5" customHeight="1">
      <c r="B106" s="337">
        <v>39</v>
      </c>
      <c r="C106" s="210" t="s">
        <v>99</v>
      </c>
      <c r="D106" s="329" t="s">
        <v>9</v>
      </c>
      <c r="E106" s="332">
        <v>1</v>
      </c>
    </row>
    <row r="107" spans="2:5" ht="114" customHeight="1">
      <c r="B107" s="339"/>
      <c r="C107" s="207" t="s">
        <v>100</v>
      </c>
      <c r="D107" s="331"/>
      <c r="E107" s="334"/>
    </row>
    <row r="108" spans="2:5" ht="48.75" customHeight="1">
      <c r="B108" s="337">
        <v>40</v>
      </c>
      <c r="C108" s="210" t="s">
        <v>101</v>
      </c>
      <c r="D108" s="329" t="s">
        <v>9</v>
      </c>
      <c r="E108" s="332">
        <v>1.5</v>
      </c>
    </row>
    <row r="109" spans="2:5" ht="116.25" customHeight="1">
      <c r="B109" s="339"/>
      <c r="C109" s="207" t="s">
        <v>102</v>
      </c>
      <c r="D109" s="331"/>
      <c r="E109" s="334"/>
    </row>
    <row r="110" spans="2:5" ht="36.75" customHeight="1">
      <c r="B110" s="337">
        <v>41</v>
      </c>
      <c r="C110" s="210" t="s">
        <v>103</v>
      </c>
      <c r="D110" s="329" t="s">
        <v>9</v>
      </c>
      <c r="E110" s="332">
        <v>0.8</v>
      </c>
    </row>
    <row r="111" spans="2:5" ht="149.25" customHeight="1">
      <c r="B111" s="339"/>
      <c r="C111" s="207" t="s">
        <v>104</v>
      </c>
      <c r="D111" s="331"/>
      <c r="E111" s="334"/>
    </row>
    <row r="112" spans="2:5" ht="42.75" customHeight="1">
      <c r="B112" s="337">
        <v>42</v>
      </c>
      <c r="C112" s="210" t="s">
        <v>105</v>
      </c>
      <c r="D112" s="329" t="s">
        <v>9</v>
      </c>
      <c r="E112" s="332">
        <v>0.8</v>
      </c>
    </row>
    <row r="113" spans="2:5" ht="120.75" customHeight="1">
      <c r="B113" s="339"/>
      <c r="C113" s="207" t="s">
        <v>106</v>
      </c>
      <c r="D113" s="331"/>
      <c r="E113" s="334"/>
    </row>
    <row r="114" spans="2:5" ht="48" customHeight="1">
      <c r="B114" s="337">
        <v>43</v>
      </c>
      <c r="C114" s="210" t="s">
        <v>107</v>
      </c>
      <c r="D114" s="329" t="s">
        <v>9</v>
      </c>
      <c r="E114" s="332">
        <v>0.5</v>
      </c>
    </row>
    <row r="115" spans="2:5" ht="143.25" customHeight="1">
      <c r="B115" s="339"/>
      <c r="C115" s="207" t="s">
        <v>108</v>
      </c>
      <c r="D115" s="331"/>
      <c r="E115" s="334"/>
    </row>
    <row r="116" spans="2:5" ht="44.25" customHeight="1">
      <c r="B116" s="337">
        <v>44</v>
      </c>
      <c r="C116" s="142" t="s">
        <v>109</v>
      </c>
      <c r="D116" s="329" t="s">
        <v>9</v>
      </c>
      <c r="E116" s="340">
        <v>1</v>
      </c>
    </row>
    <row r="117" spans="2:5" ht="120" customHeight="1">
      <c r="B117" s="339"/>
      <c r="C117" s="208" t="s">
        <v>110</v>
      </c>
      <c r="D117" s="331"/>
      <c r="E117" s="342"/>
    </row>
    <row r="118" spans="2:5" ht="41.25" customHeight="1">
      <c r="B118" s="337">
        <v>45</v>
      </c>
      <c r="C118" s="242" t="s">
        <v>111</v>
      </c>
      <c r="D118" s="329" t="s">
        <v>9</v>
      </c>
      <c r="E118" s="340">
        <v>0.8</v>
      </c>
    </row>
    <row r="119" spans="2:5" ht="129" customHeight="1">
      <c r="B119" s="339"/>
      <c r="C119" s="209" t="s">
        <v>112</v>
      </c>
      <c r="D119" s="331"/>
      <c r="E119" s="342"/>
    </row>
    <row r="120" spans="2:5" ht="45" customHeight="1">
      <c r="B120" s="337">
        <v>46</v>
      </c>
      <c r="C120" s="242" t="s">
        <v>113</v>
      </c>
      <c r="D120" s="329" t="s">
        <v>9</v>
      </c>
      <c r="E120" s="340">
        <v>0.8</v>
      </c>
    </row>
    <row r="121" spans="2:5" ht="144.75" customHeight="1">
      <c r="B121" s="338"/>
      <c r="C121" s="209" t="s">
        <v>114</v>
      </c>
      <c r="D121" s="330"/>
      <c r="E121" s="341"/>
    </row>
    <row r="122" spans="2:5" ht="40.5" customHeight="1">
      <c r="B122" s="337">
        <v>47</v>
      </c>
      <c r="C122" s="210" t="s">
        <v>115</v>
      </c>
      <c r="D122" s="329" t="s">
        <v>9</v>
      </c>
      <c r="E122" s="340">
        <v>0.8</v>
      </c>
    </row>
    <row r="123" spans="2:5" ht="164.25" customHeight="1">
      <c r="B123" s="339"/>
      <c r="C123" s="207" t="s">
        <v>116</v>
      </c>
      <c r="D123" s="331"/>
      <c r="E123" s="342"/>
    </row>
    <row r="124" spans="2:5" ht="25.5">
      <c r="B124" s="257"/>
      <c r="C124" s="262" t="s">
        <v>117</v>
      </c>
      <c r="D124" s="263"/>
      <c r="E124" s="253">
        <f>SUM(E125:E142)</f>
        <v>5</v>
      </c>
    </row>
    <row r="125" spans="2:5" ht="37.5" customHeight="1">
      <c r="B125" s="337">
        <v>48</v>
      </c>
      <c r="C125" s="210" t="s">
        <v>118</v>
      </c>
      <c r="D125" s="329" t="s">
        <v>9</v>
      </c>
      <c r="E125" s="332">
        <v>0.4</v>
      </c>
    </row>
    <row r="126" spans="2:5" ht="123" customHeight="1">
      <c r="B126" s="338"/>
      <c r="C126" s="210" t="s">
        <v>119</v>
      </c>
      <c r="D126" s="330"/>
      <c r="E126" s="333"/>
    </row>
    <row r="127" spans="2:5">
      <c r="B127" s="338"/>
      <c r="C127" s="138"/>
      <c r="D127" s="330"/>
      <c r="E127" s="333"/>
    </row>
    <row r="128" spans="2:5" ht="35.25" customHeight="1">
      <c r="B128" s="339"/>
      <c r="C128" s="141" t="s">
        <v>120</v>
      </c>
      <c r="D128" s="331"/>
      <c r="E128" s="334"/>
    </row>
    <row r="129" spans="2:5" ht="43.5" customHeight="1">
      <c r="B129" s="337">
        <v>49</v>
      </c>
      <c r="C129" s="241" t="s">
        <v>121</v>
      </c>
      <c r="D129" s="329" t="s">
        <v>9</v>
      </c>
      <c r="E129" s="332">
        <v>0.6</v>
      </c>
    </row>
    <row r="130" spans="2:5" ht="113.25" customHeight="1">
      <c r="B130" s="339"/>
      <c r="C130" s="207" t="s">
        <v>122</v>
      </c>
      <c r="D130" s="331"/>
      <c r="E130" s="334"/>
    </row>
    <row r="131" spans="2:5" ht="40.5" customHeight="1">
      <c r="B131" s="337">
        <v>50</v>
      </c>
      <c r="C131" s="210" t="s">
        <v>123</v>
      </c>
      <c r="D131" s="329" t="s">
        <v>9</v>
      </c>
      <c r="E131" s="332">
        <v>1.25</v>
      </c>
    </row>
    <row r="132" spans="2:5" ht="117.75" customHeight="1">
      <c r="B132" s="339"/>
      <c r="C132" s="207" t="s">
        <v>124</v>
      </c>
      <c r="D132" s="331"/>
      <c r="E132" s="334"/>
    </row>
    <row r="133" spans="2:5" ht="47.25" customHeight="1">
      <c r="B133" s="337">
        <v>51</v>
      </c>
      <c r="C133" s="142" t="s">
        <v>125</v>
      </c>
      <c r="D133" s="329" t="s">
        <v>9</v>
      </c>
      <c r="E133" s="332">
        <v>0.25</v>
      </c>
    </row>
    <row r="134" spans="2:5" ht="150.75" customHeight="1">
      <c r="B134" s="339"/>
      <c r="C134" s="141" t="s">
        <v>126</v>
      </c>
      <c r="D134" s="331"/>
      <c r="E134" s="334"/>
    </row>
    <row r="135" spans="2:5" ht="43.5" customHeight="1">
      <c r="B135" s="337">
        <v>52</v>
      </c>
      <c r="C135" s="142" t="s">
        <v>127</v>
      </c>
      <c r="D135" s="329" t="s">
        <v>9</v>
      </c>
      <c r="E135" s="332">
        <v>0.25</v>
      </c>
    </row>
    <row r="136" spans="2:5" ht="111.75" customHeight="1">
      <c r="B136" s="339"/>
      <c r="C136" s="141" t="s">
        <v>128</v>
      </c>
      <c r="D136" s="331"/>
      <c r="E136" s="334"/>
    </row>
    <row r="137" spans="2:5" ht="39.75" customHeight="1">
      <c r="B137" s="337">
        <v>53</v>
      </c>
      <c r="C137" s="142" t="s">
        <v>129</v>
      </c>
      <c r="D137" s="329" t="s">
        <v>9</v>
      </c>
      <c r="E137" s="332">
        <v>0.5</v>
      </c>
    </row>
    <row r="138" spans="2:5" ht="130.5" customHeight="1">
      <c r="B138" s="339"/>
      <c r="C138" s="141" t="s">
        <v>130</v>
      </c>
      <c r="D138" s="331"/>
      <c r="E138" s="334"/>
    </row>
    <row r="139" spans="2:5" ht="45.75" customHeight="1">
      <c r="B139" s="337">
        <v>54</v>
      </c>
      <c r="C139" s="142" t="s">
        <v>131</v>
      </c>
      <c r="D139" s="329" t="s">
        <v>9</v>
      </c>
      <c r="E139" s="332">
        <v>1.5</v>
      </c>
    </row>
    <row r="140" spans="2:5" ht="110.25" customHeight="1">
      <c r="B140" s="339"/>
      <c r="C140" s="141" t="s">
        <v>132</v>
      </c>
      <c r="D140" s="331"/>
      <c r="E140" s="334"/>
    </row>
    <row r="141" spans="2:5" ht="49.5" customHeight="1">
      <c r="B141" s="337">
        <v>55</v>
      </c>
      <c r="C141" s="142" t="s">
        <v>133</v>
      </c>
      <c r="D141" s="329" t="s">
        <v>9</v>
      </c>
      <c r="E141" s="332">
        <v>0.25</v>
      </c>
    </row>
    <row r="142" spans="2:5" ht="174.75" customHeight="1">
      <c r="B142" s="339"/>
      <c r="C142" s="141" t="s">
        <v>134</v>
      </c>
      <c r="D142" s="331"/>
      <c r="E142" s="334"/>
    </row>
    <row r="143" spans="2:5" ht="40.9" customHeight="1">
      <c r="B143" s="252"/>
      <c r="C143" s="260" t="s">
        <v>135</v>
      </c>
      <c r="D143" s="263"/>
      <c r="E143" s="253">
        <f>SUM(E144:E156)</f>
        <v>10</v>
      </c>
    </row>
    <row r="144" spans="2:5" ht="43.5" customHeight="1">
      <c r="B144" s="329">
        <v>56</v>
      </c>
      <c r="C144" s="142" t="s">
        <v>136</v>
      </c>
      <c r="D144" s="329" t="s">
        <v>9</v>
      </c>
      <c r="E144" s="340">
        <v>3.5</v>
      </c>
    </row>
    <row r="145" spans="2:5" ht="94.5" customHeight="1">
      <c r="B145" s="331"/>
      <c r="C145" s="141" t="s">
        <v>137</v>
      </c>
      <c r="D145" s="331"/>
      <c r="E145" s="342"/>
    </row>
    <row r="146" spans="2:5" ht="43.5" customHeight="1">
      <c r="B146" s="329">
        <v>57</v>
      </c>
      <c r="C146" s="142" t="s">
        <v>138</v>
      </c>
      <c r="D146" s="329" t="s">
        <v>9</v>
      </c>
      <c r="E146" s="340">
        <v>1</v>
      </c>
    </row>
    <row r="147" spans="2:5" ht="155.25" customHeight="1">
      <c r="B147" s="330"/>
      <c r="C147" s="142" t="s">
        <v>139</v>
      </c>
      <c r="D147" s="330"/>
      <c r="E147" s="341"/>
    </row>
    <row r="148" spans="2:5" ht="53.25" customHeight="1">
      <c r="B148" s="330"/>
      <c r="C148" s="141" t="s">
        <v>140</v>
      </c>
      <c r="D148" s="330"/>
      <c r="E148" s="341"/>
    </row>
    <row r="149" spans="2:5" ht="2.25" customHeight="1">
      <c r="B149" s="331"/>
      <c r="C149" s="140"/>
      <c r="D149" s="331"/>
      <c r="E149" s="342"/>
    </row>
    <row r="150" spans="2:5" ht="127.5" customHeight="1">
      <c r="B150" s="149">
        <v>58</v>
      </c>
      <c r="C150" s="142" t="s">
        <v>141</v>
      </c>
      <c r="D150" s="149" t="s">
        <v>9</v>
      </c>
      <c r="E150" s="150">
        <v>1.2</v>
      </c>
    </row>
    <row r="151" spans="2:5" ht="143.25" customHeight="1">
      <c r="B151" s="329">
        <v>59</v>
      </c>
      <c r="C151" s="240" t="s">
        <v>142</v>
      </c>
      <c r="D151" s="329" t="s">
        <v>9</v>
      </c>
      <c r="E151" s="340">
        <v>3</v>
      </c>
    </row>
    <row r="152" spans="2:5" ht="3" customHeight="1">
      <c r="B152" s="330"/>
      <c r="C152" s="140"/>
      <c r="D152" s="330"/>
      <c r="E152" s="341"/>
    </row>
    <row r="153" spans="2:5" ht="154.5" customHeight="1" thickBot="1">
      <c r="B153" s="329">
        <v>60</v>
      </c>
      <c r="C153" s="141" t="s">
        <v>143</v>
      </c>
      <c r="D153" s="329" t="s">
        <v>9</v>
      </c>
      <c r="E153" s="340">
        <v>0.8</v>
      </c>
    </row>
    <row r="154" spans="2:5" ht="4.5" hidden="1" customHeight="1">
      <c r="B154" s="331"/>
      <c r="C154" s="135"/>
      <c r="D154" s="331"/>
      <c r="E154" s="342"/>
    </row>
    <row r="155" spans="2:5" ht="192" thickBot="1">
      <c r="B155" s="329">
        <v>61</v>
      </c>
      <c r="C155" s="141" t="s">
        <v>144</v>
      </c>
      <c r="D155" s="329" t="s">
        <v>9</v>
      </c>
      <c r="E155" s="340">
        <v>0.5</v>
      </c>
    </row>
    <row r="156" spans="2:5" ht="3.75" hidden="1" customHeight="1">
      <c r="B156" s="330"/>
      <c r="C156" s="268"/>
      <c r="D156" s="330"/>
      <c r="E156" s="341"/>
    </row>
    <row r="157" spans="2:5" ht="33.6" customHeight="1">
      <c r="B157" s="254"/>
      <c r="C157" s="255" t="s">
        <v>145</v>
      </c>
      <c r="D157" s="254"/>
      <c r="E157" s="256">
        <f>SUM(E158:E167)</f>
        <v>7.5</v>
      </c>
    </row>
    <row r="158" spans="2:5" ht="43.5" customHeight="1">
      <c r="B158" s="330">
        <v>62</v>
      </c>
      <c r="C158" s="142" t="s">
        <v>146</v>
      </c>
      <c r="D158" s="330" t="s">
        <v>9</v>
      </c>
      <c r="E158" s="333">
        <v>2.25</v>
      </c>
    </row>
    <row r="159" spans="2:5" ht="130.5" customHeight="1">
      <c r="B159" s="331"/>
      <c r="C159" s="141" t="s">
        <v>147</v>
      </c>
      <c r="D159" s="331"/>
      <c r="E159" s="334"/>
    </row>
    <row r="160" spans="2:5" ht="41.25" customHeight="1">
      <c r="B160" s="329">
        <v>63</v>
      </c>
      <c r="C160" s="142" t="s">
        <v>148</v>
      </c>
      <c r="D160" s="329" t="s">
        <v>9</v>
      </c>
      <c r="E160" s="332">
        <v>1.875</v>
      </c>
    </row>
    <row r="161" spans="2:5" ht="99" customHeight="1">
      <c r="B161" s="331"/>
      <c r="C161" s="141" t="s">
        <v>149</v>
      </c>
      <c r="D161" s="331"/>
      <c r="E161" s="334"/>
    </row>
    <row r="162" spans="2:5" ht="42" customHeight="1">
      <c r="B162" s="329">
        <v>64</v>
      </c>
      <c r="C162" s="142" t="s">
        <v>150</v>
      </c>
      <c r="D162" s="335" t="s">
        <v>9</v>
      </c>
      <c r="E162" s="332">
        <v>1.875</v>
      </c>
    </row>
    <row r="163" spans="2:5" ht="139.5" customHeight="1">
      <c r="B163" s="331"/>
      <c r="C163" s="141" t="s">
        <v>151</v>
      </c>
      <c r="D163" s="336"/>
      <c r="E163" s="334"/>
    </row>
    <row r="164" spans="2:5" ht="40.5" customHeight="1">
      <c r="B164" s="329">
        <v>65</v>
      </c>
      <c r="C164" s="142" t="s">
        <v>152</v>
      </c>
      <c r="D164" s="329" t="s">
        <v>9</v>
      </c>
      <c r="E164" s="332">
        <v>1.125</v>
      </c>
    </row>
    <row r="165" spans="2:5" ht="147.75" customHeight="1">
      <c r="B165" s="331"/>
      <c r="C165" s="141" t="s">
        <v>153</v>
      </c>
      <c r="D165" s="331"/>
      <c r="E165" s="334"/>
    </row>
    <row r="166" spans="2:5" ht="39.75" customHeight="1">
      <c r="B166" s="329">
        <v>66</v>
      </c>
      <c r="C166" s="142" t="s">
        <v>154</v>
      </c>
      <c r="D166" s="329" t="s">
        <v>9</v>
      </c>
      <c r="E166" s="332">
        <v>0.375</v>
      </c>
    </row>
    <row r="167" spans="2:5" ht="151.5" customHeight="1">
      <c r="B167" s="331"/>
      <c r="C167" s="141" t="s">
        <v>155</v>
      </c>
      <c r="D167" s="331"/>
      <c r="E167" s="334"/>
    </row>
    <row r="168" spans="2:5" ht="33" customHeight="1">
      <c r="B168" s="252"/>
      <c r="C168" s="260" t="s">
        <v>156</v>
      </c>
      <c r="D168" s="263"/>
      <c r="E168" s="253">
        <f>SUM(E169:E178)</f>
        <v>2.5</v>
      </c>
    </row>
    <row r="169" spans="2:5" ht="39.75" customHeight="1">
      <c r="B169" s="329">
        <v>67</v>
      </c>
      <c r="C169" s="142" t="s">
        <v>157</v>
      </c>
      <c r="D169" s="329" t="s">
        <v>158</v>
      </c>
      <c r="E169" s="332">
        <v>0.375</v>
      </c>
    </row>
    <row r="170" spans="2:5" ht="123" customHeight="1">
      <c r="B170" s="331"/>
      <c r="C170" s="141" t="s">
        <v>159</v>
      </c>
      <c r="D170" s="331"/>
      <c r="E170" s="334"/>
    </row>
    <row r="171" spans="2:5" ht="39.75" customHeight="1">
      <c r="B171" s="329">
        <v>68</v>
      </c>
      <c r="C171" s="142" t="s">
        <v>160</v>
      </c>
      <c r="D171" s="329" t="s">
        <v>158</v>
      </c>
      <c r="E171" s="332">
        <v>1</v>
      </c>
    </row>
    <row r="172" spans="2:5" ht="111" customHeight="1">
      <c r="B172" s="331"/>
      <c r="C172" s="141" t="s">
        <v>161</v>
      </c>
      <c r="D172" s="331"/>
      <c r="E172" s="334"/>
    </row>
    <row r="173" spans="2:5" ht="47.25" customHeight="1">
      <c r="B173" s="329">
        <v>69</v>
      </c>
      <c r="C173" s="142" t="s">
        <v>162</v>
      </c>
      <c r="D173" s="329" t="s">
        <v>9</v>
      </c>
      <c r="E173" s="332">
        <v>0.375</v>
      </c>
    </row>
    <row r="174" spans="2:5" ht="108" customHeight="1">
      <c r="B174" s="331"/>
      <c r="C174" s="141" t="s">
        <v>163</v>
      </c>
      <c r="D174" s="331"/>
      <c r="E174" s="334"/>
    </row>
    <row r="175" spans="2:5" ht="39.75" customHeight="1">
      <c r="B175" s="329">
        <v>70</v>
      </c>
      <c r="C175" s="142" t="s">
        <v>164</v>
      </c>
      <c r="D175" s="329" t="s">
        <v>9</v>
      </c>
      <c r="E175" s="332">
        <v>0.5</v>
      </c>
    </row>
    <row r="176" spans="2:5" ht="120" customHeight="1">
      <c r="B176" s="331"/>
      <c r="C176" s="141" t="s">
        <v>165</v>
      </c>
      <c r="D176" s="331"/>
      <c r="E176" s="334"/>
    </row>
    <row r="177" spans="2:5" ht="38.25" customHeight="1">
      <c r="B177" s="329">
        <v>71</v>
      </c>
      <c r="C177" s="142" t="s">
        <v>166</v>
      </c>
      <c r="D177" s="329" t="s">
        <v>9</v>
      </c>
      <c r="E177" s="332">
        <v>0.25</v>
      </c>
    </row>
    <row r="178" spans="2:5" ht="151.5" customHeight="1">
      <c r="B178" s="331"/>
      <c r="C178" s="141" t="s">
        <v>155</v>
      </c>
      <c r="D178" s="331"/>
      <c r="E178" s="334"/>
    </row>
    <row r="179" spans="2:5" ht="36.6" customHeight="1">
      <c r="B179" s="252"/>
      <c r="C179" s="260" t="s">
        <v>167</v>
      </c>
      <c r="D179" s="260"/>
      <c r="E179" s="253">
        <f>SUM(E180:E195)</f>
        <v>5</v>
      </c>
    </row>
    <row r="180" spans="2:5" ht="36.75" customHeight="1">
      <c r="B180" s="329">
        <v>72</v>
      </c>
      <c r="C180" s="142" t="s">
        <v>168</v>
      </c>
      <c r="D180" s="329" t="s">
        <v>9</v>
      </c>
      <c r="E180" s="332">
        <v>1.5</v>
      </c>
    </row>
    <row r="181" spans="2:5" ht="95.25" customHeight="1">
      <c r="B181" s="331"/>
      <c r="C181" s="141" t="s">
        <v>169</v>
      </c>
      <c r="D181" s="331"/>
      <c r="E181" s="334"/>
    </row>
    <row r="182" spans="2:5" ht="39" customHeight="1">
      <c r="B182" s="329">
        <v>73</v>
      </c>
      <c r="C182" s="142" t="s">
        <v>170</v>
      </c>
      <c r="D182" s="329" t="s">
        <v>9</v>
      </c>
      <c r="E182" s="332">
        <v>1.5</v>
      </c>
    </row>
    <row r="183" spans="2:5" ht="116.25" customHeight="1">
      <c r="B183" s="330"/>
      <c r="C183" s="142" t="s">
        <v>171</v>
      </c>
      <c r="D183" s="330"/>
      <c r="E183" s="333"/>
    </row>
    <row r="184" spans="2:5">
      <c r="B184" s="330"/>
      <c r="C184" s="138"/>
      <c r="D184" s="330"/>
      <c r="E184" s="333"/>
    </row>
    <row r="185" spans="2:5" ht="34.5" customHeight="1">
      <c r="B185" s="331"/>
      <c r="C185" s="141" t="s">
        <v>172</v>
      </c>
      <c r="D185" s="331"/>
      <c r="E185" s="334"/>
    </row>
    <row r="186" spans="2:5" ht="34.5" customHeight="1">
      <c r="B186" s="329">
        <v>74</v>
      </c>
      <c r="C186" s="142" t="s">
        <v>173</v>
      </c>
      <c r="D186" s="329" t="s">
        <v>9</v>
      </c>
      <c r="E186" s="332">
        <v>1</v>
      </c>
    </row>
    <row r="187" spans="2:5" ht="123.6" customHeight="1">
      <c r="B187" s="330"/>
      <c r="C187" s="142" t="s">
        <v>174</v>
      </c>
      <c r="D187" s="330"/>
      <c r="E187" s="333"/>
    </row>
    <row r="188" spans="2:5">
      <c r="B188" s="330"/>
      <c r="C188" s="138"/>
      <c r="D188" s="330"/>
      <c r="E188" s="333"/>
    </row>
    <row r="189" spans="2:5" ht="45.75" customHeight="1">
      <c r="B189" s="331"/>
      <c r="C189" s="141" t="s">
        <v>175</v>
      </c>
      <c r="D189" s="331"/>
      <c r="E189" s="334"/>
    </row>
    <row r="190" spans="2:5" ht="38.25" customHeight="1">
      <c r="B190" s="329">
        <v>75</v>
      </c>
      <c r="C190" s="142" t="s">
        <v>176</v>
      </c>
      <c r="D190" s="329" t="s">
        <v>9</v>
      </c>
      <c r="E190" s="332">
        <v>0.75</v>
      </c>
    </row>
    <row r="191" spans="2:5" ht="127.5">
      <c r="B191" s="330"/>
      <c r="C191" s="142" t="s">
        <v>177</v>
      </c>
      <c r="D191" s="330"/>
      <c r="E191" s="333"/>
    </row>
    <row r="192" spans="2:5">
      <c r="B192" s="330"/>
      <c r="C192" s="138"/>
      <c r="D192" s="330"/>
      <c r="E192" s="333"/>
    </row>
    <row r="193" spans="2:5" ht="48.75" customHeight="1">
      <c r="B193" s="331"/>
      <c r="C193" s="141" t="s">
        <v>178</v>
      </c>
      <c r="D193" s="331"/>
      <c r="E193" s="334"/>
    </row>
    <row r="194" spans="2:5" ht="39" customHeight="1">
      <c r="B194" s="329">
        <v>76</v>
      </c>
      <c r="C194" s="142" t="s">
        <v>179</v>
      </c>
      <c r="D194" s="329" t="s">
        <v>9</v>
      </c>
      <c r="E194" s="332">
        <v>0.25</v>
      </c>
    </row>
    <row r="195" spans="2:5" ht="153" customHeight="1">
      <c r="B195" s="331"/>
      <c r="C195" s="142" t="s">
        <v>155</v>
      </c>
      <c r="D195" s="331"/>
      <c r="E195" s="334"/>
    </row>
    <row r="196" spans="2:5" ht="34.9" customHeight="1">
      <c r="B196" s="264"/>
      <c r="C196" s="265" t="s">
        <v>180</v>
      </c>
      <c r="D196" s="263"/>
      <c r="E196" s="253">
        <f>SUM(E197:E208)</f>
        <v>5</v>
      </c>
    </row>
    <row r="197" spans="2:5" ht="35.25" customHeight="1">
      <c r="B197" s="329">
        <v>77</v>
      </c>
      <c r="C197" s="142" t="s">
        <v>181</v>
      </c>
      <c r="D197" s="329" t="s">
        <v>158</v>
      </c>
      <c r="E197" s="332">
        <v>1</v>
      </c>
    </row>
    <row r="198" spans="2:5" ht="159" customHeight="1">
      <c r="B198" s="331"/>
      <c r="C198" s="141" t="s">
        <v>182</v>
      </c>
      <c r="D198" s="331"/>
      <c r="E198" s="334"/>
    </row>
    <row r="199" spans="2:5" ht="47.25" customHeight="1">
      <c r="B199" s="329">
        <v>78</v>
      </c>
      <c r="C199" s="142" t="s">
        <v>183</v>
      </c>
      <c r="D199" s="329" t="s">
        <v>158</v>
      </c>
      <c r="E199" s="332">
        <v>1</v>
      </c>
    </row>
    <row r="200" spans="2:5" ht="223.5" customHeight="1">
      <c r="B200" s="331"/>
      <c r="C200" s="239" t="s">
        <v>184</v>
      </c>
      <c r="D200" s="331"/>
      <c r="E200" s="334"/>
    </row>
    <row r="201" spans="2:5" ht="42" customHeight="1">
      <c r="B201" s="329">
        <v>79</v>
      </c>
      <c r="C201" s="227" t="s">
        <v>185</v>
      </c>
      <c r="D201" s="329" t="s">
        <v>158</v>
      </c>
      <c r="E201" s="332">
        <v>1</v>
      </c>
    </row>
    <row r="202" spans="2:5" ht="102" customHeight="1">
      <c r="B202" s="331"/>
      <c r="C202" s="230" t="s">
        <v>186</v>
      </c>
      <c r="D202" s="331"/>
      <c r="E202" s="334"/>
    </row>
    <row r="203" spans="2:5" ht="51.75" customHeight="1">
      <c r="B203" s="329">
        <v>80</v>
      </c>
      <c r="C203" s="227" t="s">
        <v>187</v>
      </c>
      <c r="D203" s="329" t="s">
        <v>158</v>
      </c>
      <c r="E203" s="332">
        <v>1</v>
      </c>
    </row>
    <row r="204" spans="2:5" ht="156.75" customHeight="1">
      <c r="B204" s="331"/>
      <c r="C204" s="230" t="s">
        <v>188</v>
      </c>
      <c r="D204" s="331"/>
      <c r="E204" s="334"/>
    </row>
    <row r="205" spans="2:5" ht="52.5" customHeight="1">
      <c r="B205" s="329">
        <v>81</v>
      </c>
      <c r="C205" s="227" t="s">
        <v>189</v>
      </c>
      <c r="D205" s="343" t="s">
        <v>9</v>
      </c>
      <c r="E205" s="332">
        <v>0.75</v>
      </c>
    </row>
    <row r="206" spans="2:5" ht="105" customHeight="1">
      <c r="B206" s="331"/>
      <c r="C206" s="230" t="s">
        <v>190</v>
      </c>
      <c r="D206" s="344"/>
      <c r="E206" s="334"/>
    </row>
    <row r="207" spans="2:5" ht="42.75" customHeight="1">
      <c r="B207" s="329">
        <v>82</v>
      </c>
      <c r="C207" s="231" t="s">
        <v>191</v>
      </c>
      <c r="D207" s="335" t="s">
        <v>9</v>
      </c>
      <c r="E207" s="332">
        <v>0.25</v>
      </c>
    </row>
    <row r="208" spans="2:5" ht="182.25" customHeight="1">
      <c r="B208" s="331"/>
      <c r="C208" s="231" t="s">
        <v>192</v>
      </c>
      <c r="D208" s="336"/>
      <c r="E208" s="334"/>
    </row>
    <row r="209" spans="2:5" ht="31.9" customHeight="1">
      <c r="B209" s="264"/>
      <c r="C209" s="265" t="s">
        <v>193</v>
      </c>
      <c r="D209" s="263"/>
      <c r="E209" s="253">
        <f>SUM(E210:E225)</f>
        <v>5</v>
      </c>
    </row>
    <row r="210" spans="2:5" ht="39" customHeight="1">
      <c r="B210" s="329">
        <v>83</v>
      </c>
      <c r="C210" s="211" t="s">
        <v>194</v>
      </c>
      <c r="D210" s="329" t="s">
        <v>9</v>
      </c>
      <c r="E210" s="332">
        <v>0.75</v>
      </c>
    </row>
    <row r="211" spans="2:5" ht="125.25" customHeight="1">
      <c r="B211" s="331"/>
      <c r="C211" s="213" t="s">
        <v>195</v>
      </c>
      <c r="D211" s="331"/>
      <c r="E211" s="334"/>
    </row>
    <row r="212" spans="2:5" ht="40.5" customHeight="1">
      <c r="B212" s="329">
        <v>84</v>
      </c>
      <c r="C212" s="211" t="s">
        <v>196</v>
      </c>
      <c r="D212" s="329" t="s">
        <v>9</v>
      </c>
      <c r="E212" s="332">
        <v>1</v>
      </c>
    </row>
    <row r="213" spans="2:5" ht="132" customHeight="1">
      <c r="B213" s="331"/>
      <c r="C213" s="230" t="s">
        <v>197</v>
      </c>
      <c r="D213" s="331"/>
      <c r="E213" s="334"/>
    </row>
    <row r="214" spans="2:5" ht="48" customHeight="1">
      <c r="B214" s="329">
        <v>85</v>
      </c>
      <c r="C214" s="211" t="s">
        <v>198</v>
      </c>
      <c r="D214" s="329" t="s">
        <v>9</v>
      </c>
      <c r="E214" s="332">
        <v>1</v>
      </c>
    </row>
    <row r="215" spans="2:5" ht="142.5" customHeight="1">
      <c r="B215" s="331"/>
      <c r="C215" s="212" t="s">
        <v>199</v>
      </c>
      <c r="D215" s="331"/>
      <c r="E215" s="334"/>
    </row>
    <row r="216" spans="2:5" ht="45" customHeight="1">
      <c r="B216" s="329">
        <v>86</v>
      </c>
      <c r="C216" s="214" t="s">
        <v>200</v>
      </c>
      <c r="D216" s="329" t="s">
        <v>9</v>
      </c>
      <c r="E216" s="332">
        <v>0.5</v>
      </c>
    </row>
    <row r="217" spans="2:5" ht="114" customHeight="1">
      <c r="B217" s="331"/>
      <c r="C217" s="212" t="s">
        <v>201</v>
      </c>
      <c r="D217" s="331"/>
      <c r="E217" s="334"/>
    </row>
    <row r="218" spans="2:5" ht="45.75" customHeight="1">
      <c r="B218" s="329">
        <v>87</v>
      </c>
      <c r="C218" s="214" t="s">
        <v>202</v>
      </c>
      <c r="D218" s="329" t="s">
        <v>9</v>
      </c>
      <c r="E218" s="332">
        <v>0.5</v>
      </c>
    </row>
    <row r="219" spans="2:5" ht="111" customHeight="1">
      <c r="B219" s="331"/>
      <c r="C219" s="212" t="s">
        <v>203</v>
      </c>
      <c r="D219" s="331"/>
      <c r="E219" s="334"/>
    </row>
    <row r="220" spans="2:5" ht="47.25" customHeight="1">
      <c r="B220" s="329">
        <v>88</v>
      </c>
      <c r="C220" s="211" t="s">
        <v>204</v>
      </c>
      <c r="D220" s="329" t="s">
        <v>9</v>
      </c>
      <c r="E220" s="332">
        <v>0.5</v>
      </c>
    </row>
    <row r="221" spans="2:5" ht="136.5" customHeight="1">
      <c r="B221" s="331"/>
      <c r="C221" s="212" t="s">
        <v>205</v>
      </c>
      <c r="D221" s="331"/>
      <c r="E221" s="334"/>
    </row>
    <row r="222" spans="2:5" ht="45.75" customHeight="1">
      <c r="B222" s="329">
        <v>89</v>
      </c>
      <c r="C222" s="211" t="s">
        <v>206</v>
      </c>
      <c r="D222" s="329" t="s">
        <v>9</v>
      </c>
      <c r="E222" s="332">
        <v>0.5</v>
      </c>
    </row>
    <row r="223" spans="2:5" ht="140.25" customHeight="1">
      <c r="B223" s="331"/>
      <c r="C223" s="212" t="s">
        <v>207</v>
      </c>
      <c r="D223" s="331"/>
      <c r="E223" s="334"/>
    </row>
    <row r="224" spans="2:5" ht="52.5" customHeight="1">
      <c r="B224" s="329">
        <v>90</v>
      </c>
      <c r="C224" s="211" t="s">
        <v>208</v>
      </c>
      <c r="D224" s="329" t="s">
        <v>9</v>
      </c>
      <c r="E224" s="332">
        <v>0.25</v>
      </c>
    </row>
    <row r="225" spans="2:5" ht="150" customHeight="1">
      <c r="B225" s="331"/>
      <c r="C225" s="212" t="s">
        <v>209</v>
      </c>
      <c r="D225" s="331"/>
      <c r="E225" s="334"/>
    </row>
    <row r="226" spans="2:5" ht="38.450000000000003" customHeight="1">
      <c r="B226" s="252"/>
      <c r="C226" s="260" t="s">
        <v>210</v>
      </c>
      <c r="D226" s="263"/>
      <c r="E226" s="253">
        <f>SUM(E227,E232)</f>
        <v>16.999999999999996</v>
      </c>
    </row>
    <row r="227" spans="2:5" ht="37.15" customHeight="1">
      <c r="B227" s="252"/>
      <c r="C227" s="260" t="s">
        <v>211</v>
      </c>
      <c r="D227" s="263"/>
      <c r="E227" s="253">
        <f>SUM(E228:E231)</f>
        <v>1.7</v>
      </c>
    </row>
    <row r="228" spans="2:5" ht="40.5" customHeight="1">
      <c r="B228" s="329">
        <v>91</v>
      </c>
      <c r="C228" s="144" t="s">
        <v>212</v>
      </c>
      <c r="D228" s="329" t="s">
        <v>9</v>
      </c>
      <c r="E228" s="332">
        <v>0.85</v>
      </c>
    </row>
    <row r="229" spans="2:5" ht="168.75" customHeight="1">
      <c r="B229" s="331"/>
      <c r="C229" s="230" t="s">
        <v>213</v>
      </c>
      <c r="D229" s="331"/>
      <c r="E229" s="334"/>
    </row>
    <row r="230" spans="2:5" ht="48.75" customHeight="1">
      <c r="B230" s="329">
        <v>92</v>
      </c>
      <c r="C230" s="227" t="s">
        <v>214</v>
      </c>
      <c r="D230" s="329" t="s">
        <v>9</v>
      </c>
      <c r="E230" s="332">
        <v>0.85</v>
      </c>
    </row>
    <row r="231" spans="2:5" ht="107.25" customHeight="1">
      <c r="B231" s="331"/>
      <c r="C231" s="228" t="s">
        <v>215</v>
      </c>
      <c r="D231" s="331"/>
      <c r="E231" s="334"/>
    </row>
    <row r="232" spans="2:5" ht="39" customHeight="1">
      <c r="B232" s="252"/>
      <c r="C232" s="260" t="s">
        <v>216</v>
      </c>
      <c r="D232" s="263"/>
      <c r="E232" s="253">
        <f>SUM(E233:E272)</f>
        <v>15.299999999999997</v>
      </c>
    </row>
    <row r="233" spans="2:5" ht="36" customHeight="1">
      <c r="B233" s="329">
        <v>93</v>
      </c>
      <c r="C233" s="227" t="s">
        <v>217</v>
      </c>
      <c r="D233" s="329" t="s">
        <v>9</v>
      </c>
      <c r="E233" s="332">
        <v>0.76500000000000001</v>
      </c>
    </row>
    <row r="234" spans="2:5" ht="191.25" customHeight="1">
      <c r="B234" s="331"/>
      <c r="C234" s="228" t="s">
        <v>218</v>
      </c>
      <c r="D234" s="331"/>
      <c r="E234" s="334"/>
    </row>
    <row r="235" spans="2:5" ht="36" customHeight="1">
      <c r="B235" s="329">
        <v>94</v>
      </c>
      <c r="C235" s="229" t="s">
        <v>219</v>
      </c>
      <c r="D235" s="329" t="s">
        <v>9</v>
      </c>
      <c r="E235" s="332">
        <v>0.76500000000000001</v>
      </c>
    </row>
    <row r="236" spans="2:5" ht="145.5" customHeight="1">
      <c r="B236" s="331"/>
      <c r="C236" s="228" t="s">
        <v>220</v>
      </c>
      <c r="D236" s="331"/>
      <c r="E236" s="334"/>
    </row>
    <row r="237" spans="2:5" ht="45.75" customHeight="1">
      <c r="B237" s="329">
        <v>95</v>
      </c>
      <c r="C237" s="227" t="s">
        <v>221</v>
      </c>
      <c r="D237" s="329" t="s">
        <v>9</v>
      </c>
      <c r="E237" s="332">
        <v>0.76500000000000001</v>
      </c>
    </row>
    <row r="238" spans="2:5" ht="151.5" customHeight="1">
      <c r="B238" s="331"/>
      <c r="C238" s="230" t="s">
        <v>222</v>
      </c>
      <c r="D238" s="331"/>
      <c r="E238" s="334"/>
    </row>
    <row r="239" spans="2:5" ht="35.25" customHeight="1">
      <c r="B239" s="329">
        <v>96</v>
      </c>
      <c r="C239" s="231" t="s">
        <v>223</v>
      </c>
      <c r="D239" s="329" t="s">
        <v>9</v>
      </c>
      <c r="E239" s="332">
        <v>0.76500000000000001</v>
      </c>
    </row>
    <row r="240" spans="2:5" ht="114.75" customHeight="1">
      <c r="B240" s="331"/>
      <c r="C240" s="228" t="s">
        <v>224</v>
      </c>
      <c r="D240" s="331"/>
      <c r="E240" s="334"/>
    </row>
    <row r="241" spans="2:5" ht="34.5" customHeight="1">
      <c r="B241" s="329">
        <v>97</v>
      </c>
      <c r="C241" s="227" t="s">
        <v>225</v>
      </c>
      <c r="D241" s="329" t="s">
        <v>9</v>
      </c>
      <c r="E241" s="332">
        <v>0.76500000000000001</v>
      </c>
    </row>
    <row r="242" spans="2:5" ht="99.75" customHeight="1">
      <c r="B242" s="331"/>
      <c r="C242" s="228" t="s">
        <v>226</v>
      </c>
      <c r="D242" s="331"/>
      <c r="E242" s="334"/>
    </row>
    <row r="243" spans="2:5" ht="41.25" customHeight="1">
      <c r="B243" s="329">
        <v>98</v>
      </c>
      <c r="C243" s="144" t="s">
        <v>227</v>
      </c>
      <c r="D243" s="329" t="s">
        <v>9</v>
      </c>
      <c r="E243" s="332">
        <v>0.76500000000000001</v>
      </c>
    </row>
    <row r="244" spans="2:5" ht="102.75" customHeight="1">
      <c r="B244" s="331"/>
      <c r="C244" s="228" t="s">
        <v>228</v>
      </c>
      <c r="D244" s="331"/>
      <c r="E244" s="334"/>
    </row>
    <row r="245" spans="2:5" ht="42" customHeight="1">
      <c r="B245" s="329">
        <v>99</v>
      </c>
      <c r="C245" s="227" t="s">
        <v>229</v>
      </c>
      <c r="D245" s="329" t="s">
        <v>9</v>
      </c>
      <c r="E245" s="332">
        <v>0.76500000000000001</v>
      </c>
    </row>
    <row r="246" spans="2:5" ht="98.25" customHeight="1">
      <c r="B246" s="331"/>
      <c r="C246" s="228" t="s">
        <v>230</v>
      </c>
      <c r="D246" s="331"/>
      <c r="E246" s="334"/>
    </row>
    <row r="247" spans="2:5" ht="57" customHeight="1">
      <c r="B247" s="329">
        <v>100</v>
      </c>
      <c r="C247" s="227" t="s">
        <v>231</v>
      </c>
      <c r="D247" s="329" t="s">
        <v>9</v>
      </c>
      <c r="E247" s="332">
        <v>0.30599999999999999</v>
      </c>
    </row>
    <row r="248" spans="2:5" ht="95.25" customHeight="1">
      <c r="B248" s="331"/>
      <c r="C248" s="232" t="s">
        <v>232</v>
      </c>
      <c r="D248" s="331"/>
      <c r="E248" s="334"/>
    </row>
    <row r="249" spans="2:5" ht="36.75" customHeight="1">
      <c r="B249" s="329">
        <v>101</v>
      </c>
      <c r="C249" s="233" t="s">
        <v>233</v>
      </c>
      <c r="D249" s="329" t="s">
        <v>9</v>
      </c>
      <c r="E249" s="332">
        <v>0.30599999999999999</v>
      </c>
    </row>
    <row r="250" spans="2:5" ht="100.5" customHeight="1">
      <c r="B250" s="331"/>
      <c r="C250" s="234" t="s">
        <v>234</v>
      </c>
      <c r="D250" s="331"/>
      <c r="E250" s="334"/>
    </row>
    <row r="251" spans="2:5" ht="36.75" customHeight="1">
      <c r="B251" s="329">
        <v>102</v>
      </c>
      <c r="C251" s="235" t="s">
        <v>235</v>
      </c>
      <c r="D251" s="329" t="s">
        <v>9</v>
      </c>
      <c r="E251" s="332">
        <v>0.30599999999999999</v>
      </c>
    </row>
    <row r="252" spans="2:5" ht="105" customHeight="1">
      <c r="B252" s="330"/>
      <c r="C252" s="235" t="s">
        <v>236</v>
      </c>
      <c r="D252" s="330"/>
      <c r="E252" s="333"/>
    </row>
    <row r="253" spans="2:5" hidden="1">
      <c r="B253" s="330"/>
      <c r="C253" s="220"/>
      <c r="D253" s="330"/>
      <c r="E253" s="333"/>
    </row>
    <row r="254" spans="2:5" ht="36" customHeight="1" thickBot="1">
      <c r="B254" s="331"/>
      <c r="C254" s="236" t="s">
        <v>237</v>
      </c>
      <c r="D254" s="331"/>
      <c r="E254" s="334"/>
    </row>
    <row r="255" spans="2:5" ht="41.25" customHeight="1">
      <c r="B255" s="329">
        <v>103</v>
      </c>
      <c r="C255" s="235" t="s">
        <v>238</v>
      </c>
      <c r="D255" s="329" t="s">
        <v>9</v>
      </c>
      <c r="E255" s="332">
        <v>0.30599999999999999</v>
      </c>
    </row>
    <row r="256" spans="2:5" ht="109.5" customHeight="1">
      <c r="B256" s="331"/>
      <c r="C256" s="236" t="s">
        <v>239</v>
      </c>
      <c r="D256" s="331"/>
      <c r="E256" s="334"/>
    </row>
    <row r="257" spans="2:5" ht="37.5" customHeight="1">
      <c r="B257" s="329">
        <v>104</v>
      </c>
      <c r="C257" s="235" t="s">
        <v>240</v>
      </c>
      <c r="D257" s="329" t="s">
        <v>9</v>
      </c>
      <c r="E257" s="332">
        <v>1.8360000000000001</v>
      </c>
    </row>
    <row r="258" spans="2:5" ht="85.5" customHeight="1">
      <c r="B258" s="331"/>
      <c r="C258" s="236" t="s">
        <v>241</v>
      </c>
      <c r="D258" s="331"/>
      <c r="E258" s="334"/>
    </row>
    <row r="259" spans="2:5" ht="42.75" customHeight="1">
      <c r="B259" s="329">
        <v>105</v>
      </c>
      <c r="C259" s="235" t="s">
        <v>242</v>
      </c>
      <c r="D259" s="329" t="s">
        <v>9</v>
      </c>
      <c r="E259" s="332">
        <v>1.8360000000000001</v>
      </c>
    </row>
    <row r="260" spans="2:5" ht="90" customHeight="1">
      <c r="B260" s="331"/>
      <c r="C260" s="236" t="s">
        <v>243</v>
      </c>
      <c r="D260" s="331"/>
      <c r="E260" s="334"/>
    </row>
    <row r="261" spans="2:5" ht="33.75" customHeight="1">
      <c r="B261" s="329">
        <v>106</v>
      </c>
      <c r="C261" s="235" t="s">
        <v>244</v>
      </c>
      <c r="D261" s="329" t="s">
        <v>9</v>
      </c>
      <c r="E261" s="332">
        <v>1.53</v>
      </c>
    </row>
    <row r="262" spans="2:5" ht="87" customHeight="1">
      <c r="B262" s="331"/>
      <c r="C262" s="236" t="s">
        <v>245</v>
      </c>
      <c r="D262" s="331"/>
      <c r="E262" s="334"/>
    </row>
    <row r="263" spans="2:5" ht="36.75" customHeight="1">
      <c r="B263" s="329">
        <v>107</v>
      </c>
      <c r="C263" s="235" t="s">
        <v>246</v>
      </c>
      <c r="D263" s="329" t="s">
        <v>9</v>
      </c>
      <c r="E263" s="332">
        <v>1.8360000000000001</v>
      </c>
    </row>
    <row r="264" spans="2:5" ht="82.5" customHeight="1">
      <c r="B264" s="331"/>
      <c r="C264" s="236" t="s">
        <v>247</v>
      </c>
      <c r="D264" s="331"/>
      <c r="E264" s="334"/>
    </row>
    <row r="265" spans="2:5" ht="39" customHeight="1">
      <c r="B265" s="329">
        <v>108</v>
      </c>
      <c r="C265" s="235" t="s">
        <v>248</v>
      </c>
      <c r="D265" s="329" t="s">
        <v>9</v>
      </c>
      <c r="E265" s="332">
        <v>0.30599999999999999</v>
      </c>
    </row>
    <row r="266" spans="2:5" ht="93.75" customHeight="1">
      <c r="B266" s="331"/>
      <c r="C266" s="236" t="s">
        <v>249</v>
      </c>
      <c r="D266" s="331"/>
      <c r="E266" s="334"/>
    </row>
    <row r="267" spans="2:5" ht="27" customHeight="1">
      <c r="B267" s="329">
        <v>109</v>
      </c>
      <c r="C267" s="235" t="s">
        <v>250</v>
      </c>
      <c r="D267" s="335" t="s">
        <v>9</v>
      </c>
      <c r="E267" s="332">
        <v>0.30599999999999999</v>
      </c>
    </row>
    <row r="268" spans="2:5" ht="96.75" customHeight="1">
      <c r="B268" s="331"/>
      <c r="C268" s="236" t="s">
        <v>251</v>
      </c>
      <c r="D268" s="336"/>
      <c r="E268" s="334"/>
    </row>
    <row r="269" spans="2:5" ht="34.5" customHeight="1">
      <c r="B269" s="329">
        <v>110</v>
      </c>
      <c r="C269" s="235" t="s">
        <v>252</v>
      </c>
      <c r="D269" s="335" t="s">
        <v>9</v>
      </c>
      <c r="E269" s="332">
        <v>0.76500000000000001</v>
      </c>
    </row>
    <row r="270" spans="2:5" ht="114.75">
      <c r="B270" s="331"/>
      <c r="C270" s="236" t="s">
        <v>253</v>
      </c>
      <c r="D270" s="336"/>
      <c r="E270" s="334"/>
    </row>
    <row r="271" spans="2:5" ht="36" customHeight="1">
      <c r="B271" s="329">
        <v>111</v>
      </c>
      <c r="C271" s="235" t="s">
        <v>254</v>
      </c>
      <c r="D271" s="329" t="s">
        <v>9</v>
      </c>
      <c r="E271" s="332">
        <v>0.30599999999999999</v>
      </c>
    </row>
    <row r="272" spans="2:5" ht="135" customHeight="1">
      <c r="B272" s="331"/>
      <c r="C272" s="236" t="s">
        <v>255</v>
      </c>
      <c r="D272" s="331"/>
      <c r="E272" s="334"/>
    </row>
    <row r="273" spans="2:5">
      <c r="B273" s="91"/>
      <c r="C273" s="92"/>
      <c r="D273" s="91"/>
      <c r="E273" s="94"/>
    </row>
    <row r="274" spans="2:5">
      <c r="B274" s="95"/>
      <c r="C274" s="95"/>
      <c r="D274" s="95"/>
      <c r="E274" s="96"/>
    </row>
    <row r="275" spans="2:5" ht="20.100000000000001" customHeight="1">
      <c r="B275" s="321" t="s">
        <v>2</v>
      </c>
      <c r="C275" s="321" t="s">
        <v>3</v>
      </c>
      <c r="D275" s="321" t="s">
        <v>256</v>
      </c>
      <c r="E275" s="347" t="s">
        <v>257</v>
      </c>
    </row>
    <row r="276" spans="2:5" ht="36.6" customHeight="1">
      <c r="B276" s="322"/>
      <c r="C276" s="322"/>
      <c r="D276" s="322"/>
      <c r="E276" s="348"/>
    </row>
    <row r="277" spans="2:5" ht="34.15" customHeight="1">
      <c r="B277" s="258"/>
      <c r="C277" s="260" t="s">
        <v>258</v>
      </c>
      <c r="D277" s="266"/>
      <c r="E277" s="253">
        <f>SUM(E278,E295,E306,E315,E326,E335,E354)</f>
        <v>100</v>
      </c>
    </row>
    <row r="278" spans="2:5" ht="39.6" customHeight="1">
      <c r="B278" s="258"/>
      <c r="C278" s="260" t="s">
        <v>259</v>
      </c>
      <c r="D278" s="263"/>
      <c r="E278" s="253">
        <f>SUM(E279:E294)</f>
        <v>15</v>
      </c>
    </row>
    <row r="279" spans="2:5" ht="57.75" customHeight="1">
      <c r="B279" s="329">
        <v>112</v>
      </c>
      <c r="C279" s="226" t="s">
        <v>260</v>
      </c>
      <c r="D279" s="329" t="s">
        <v>9</v>
      </c>
      <c r="E279" s="332">
        <v>3</v>
      </c>
    </row>
    <row r="280" spans="2:5" ht="109.5" customHeight="1">
      <c r="B280" s="331"/>
      <c r="C280" s="225" t="s">
        <v>261</v>
      </c>
      <c r="D280" s="331"/>
      <c r="E280" s="334"/>
    </row>
    <row r="281" spans="2:5" ht="36" customHeight="1">
      <c r="B281" s="329">
        <v>113</v>
      </c>
      <c r="C281" s="223" t="s">
        <v>262</v>
      </c>
      <c r="D281" s="329" t="s">
        <v>9</v>
      </c>
      <c r="E281" s="345">
        <v>1.05</v>
      </c>
    </row>
    <row r="282" spans="2:5" ht="96.75" customHeight="1">
      <c r="B282" s="331"/>
      <c r="C282" s="225" t="s">
        <v>263</v>
      </c>
      <c r="D282" s="331"/>
      <c r="E282" s="346"/>
    </row>
    <row r="283" spans="2:5" ht="37.5" customHeight="1">
      <c r="B283" s="329">
        <v>114</v>
      </c>
      <c r="C283" s="223" t="s">
        <v>264</v>
      </c>
      <c r="D283" s="329" t="s">
        <v>9</v>
      </c>
      <c r="E283" s="345">
        <v>1.2</v>
      </c>
    </row>
    <row r="284" spans="2:5" ht="165.75" customHeight="1">
      <c r="B284" s="331"/>
      <c r="C284" s="225" t="s">
        <v>265</v>
      </c>
      <c r="D284" s="331"/>
      <c r="E284" s="346"/>
    </row>
    <row r="285" spans="2:5" ht="39.75" customHeight="1">
      <c r="B285" s="329">
        <v>115</v>
      </c>
      <c r="C285" s="223" t="s">
        <v>266</v>
      </c>
      <c r="D285" s="329" t="s">
        <v>9</v>
      </c>
      <c r="E285" s="345">
        <v>3.75</v>
      </c>
    </row>
    <row r="286" spans="2:5" ht="180" customHeight="1">
      <c r="B286" s="331"/>
      <c r="C286" s="225" t="s">
        <v>267</v>
      </c>
      <c r="D286" s="331"/>
      <c r="E286" s="346"/>
    </row>
    <row r="287" spans="2:5" ht="39.75" customHeight="1">
      <c r="B287" s="329">
        <v>116</v>
      </c>
      <c r="C287" s="223" t="s">
        <v>268</v>
      </c>
      <c r="D287" s="329" t="s">
        <v>9</v>
      </c>
      <c r="E287" s="345">
        <v>1.2</v>
      </c>
    </row>
    <row r="288" spans="2:5" ht="156.75" customHeight="1">
      <c r="B288" s="331"/>
      <c r="C288" s="225" t="s">
        <v>269</v>
      </c>
      <c r="D288" s="331"/>
      <c r="E288" s="346"/>
    </row>
    <row r="289" spans="2:5" ht="39" customHeight="1">
      <c r="B289" s="329">
        <v>117</v>
      </c>
      <c r="C289" s="223" t="s">
        <v>270</v>
      </c>
      <c r="D289" s="329" t="s">
        <v>9</v>
      </c>
      <c r="E289" s="345">
        <v>1.8</v>
      </c>
    </row>
    <row r="290" spans="2:5" ht="123.75" customHeight="1">
      <c r="B290" s="331"/>
      <c r="C290" s="225" t="s">
        <v>271</v>
      </c>
      <c r="D290" s="331"/>
      <c r="E290" s="346"/>
    </row>
    <row r="291" spans="2:5" ht="52.5" customHeight="1">
      <c r="B291" s="329">
        <v>118</v>
      </c>
      <c r="C291" s="223" t="s">
        <v>272</v>
      </c>
      <c r="D291" s="329" t="s">
        <v>9</v>
      </c>
      <c r="E291" s="345">
        <v>1.5</v>
      </c>
    </row>
    <row r="292" spans="2:5" ht="91.5" customHeight="1">
      <c r="B292" s="331"/>
      <c r="C292" s="225" t="s">
        <v>273</v>
      </c>
      <c r="D292" s="331"/>
      <c r="E292" s="346"/>
    </row>
    <row r="293" spans="2:5" ht="42" customHeight="1">
      <c r="B293" s="329">
        <v>119</v>
      </c>
      <c r="C293" s="223" t="s">
        <v>274</v>
      </c>
      <c r="D293" s="329" t="s">
        <v>9</v>
      </c>
      <c r="E293" s="345">
        <v>1.5</v>
      </c>
    </row>
    <row r="294" spans="2:5" ht="102">
      <c r="B294" s="331"/>
      <c r="C294" s="225" t="s">
        <v>275</v>
      </c>
      <c r="D294" s="331"/>
      <c r="E294" s="346"/>
    </row>
    <row r="295" spans="2:5" ht="41.45" customHeight="1">
      <c r="B295" s="252"/>
      <c r="C295" s="260" t="s">
        <v>276</v>
      </c>
      <c r="D295" s="263"/>
      <c r="E295" s="253">
        <f>SUM(E296:E305)</f>
        <v>18</v>
      </c>
    </row>
    <row r="296" spans="2:5" ht="39" customHeight="1">
      <c r="B296" s="329">
        <v>120</v>
      </c>
      <c r="C296" s="222" t="s">
        <v>277</v>
      </c>
      <c r="D296" s="329" t="s">
        <v>9</v>
      </c>
      <c r="E296" s="345">
        <v>6.3</v>
      </c>
    </row>
    <row r="297" spans="2:5" ht="121.5" customHeight="1">
      <c r="B297" s="331"/>
      <c r="C297" s="145" t="s">
        <v>278</v>
      </c>
      <c r="D297" s="331"/>
      <c r="E297" s="346"/>
    </row>
    <row r="298" spans="2:5" ht="42.75" customHeight="1">
      <c r="B298" s="329">
        <v>121</v>
      </c>
      <c r="C298" s="221" t="s">
        <v>279</v>
      </c>
      <c r="D298" s="329" t="s">
        <v>9</v>
      </c>
      <c r="E298" s="345">
        <v>5.4</v>
      </c>
    </row>
    <row r="299" spans="2:5" ht="154.5" customHeight="1">
      <c r="B299" s="331"/>
      <c r="C299" s="145" t="s">
        <v>280</v>
      </c>
      <c r="D299" s="331"/>
      <c r="E299" s="346"/>
    </row>
    <row r="300" spans="2:5" ht="39.75" customHeight="1">
      <c r="B300" s="329">
        <v>122</v>
      </c>
      <c r="C300" s="216" t="s">
        <v>281</v>
      </c>
      <c r="D300" s="329" t="s">
        <v>9</v>
      </c>
      <c r="E300" s="345">
        <v>1.26</v>
      </c>
    </row>
    <row r="301" spans="2:5" ht="126.6" customHeight="1">
      <c r="B301" s="331"/>
      <c r="C301" s="215" t="s">
        <v>282</v>
      </c>
      <c r="D301" s="331"/>
      <c r="E301" s="346"/>
    </row>
    <row r="302" spans="2:5" ht="54.75" customHeight="1">
      <c r="B302" s="329">
        <v>123</v>
      </c>
      <c r="C302" s="216" t="s">
        <v>283</v>
      </c>
      <c r="D302" s="329" t="s">
        <v>9</v>
      </c>
      <c r="E302" s="345">
        <v>3.6</v>
      </c>
    </row>
    <row r="303" spans="2:5" ht="105" customHeight="1">
      <c r="B303" s="331"/>
      <c r="C303" s="219" t="s">
        <v>284</v>
      </c>
      <c r="D303" s="331"/>
      <c r="E303" s="346"/>
    </row>
    <row r="304" spans="2:5" ht="39" customHeight="1">
      <c r="B304" s="329">
        <v>124</v>
      </c>
      <c r="C304" s="146" t="s">
        <v>285</v>
      </c>
      <c r="D304" s="329" t="s">
        <v>9</v>
      </c>
      <c r="E304" s="345">
        <v>1.44</v>
      </c>
    </row>
    <row r="305" spans="2:5" ht="136.9" customHeight="1">
      <c r="B305" s="331"/>
      <c r="C305" s="147" t="s">
        <v>286</v>
      </c>
      <c r="D305" s="331"/>
      <c r="E305" s="346"/>
    </row>
    <row r="306" spans="2:5" ht="40.9" customHeight="1">
      <c r="B306" s="252"/>
      <c r="C306" s="260" t="s">
        <v>287</v>
      </c>
      <c r="D306" s="263"/>
      <c r="E306" s="253">
        <f>SUM(E307:E314)</f>
        <v>6.9999999999999991</v>
      </c>
    </row>
    <row r="307" spans="2:5" ht="36.75" customHeight="1">
      <c r="B307" s="329">
        <v>125</v>
      </c>
      <c r="C307" s="223" t="s">
        <v>288</v>
      </c>
      <c r="D307" s="329" t="s">
        <v>9</v>
      </c>
      <c r="E307" s="345">
        <v>2.8</v>
      </c>
    </row>
    <row r="308" spans="2:5" ht="147" customHeight="1">
      <c r="B308" s="331"/>
      <c r="C308" s="225" t="s">
        <v>289</v>
      </c>
      <c r="D308" s="331"/>
      <c r="E308" s="346"/>
    </row>
    <row r="309" spans="2:5" ht="45" customHeight="1">
      <c r="B309" s="329">
        <v>126</v>
      </c>
      <c r="C309" s="223" t="s">
        <v>290</v>
      </c>
      <c r="D309" s="329" t="s">
        <v>9</v>
      </c>
      <c r="E309" s="345">
        <v>1.75</v>
      </c>
    </row>
    <row r="310" spans="2:5" ht="127.5" customHeight="1">
      <c r="B310" s="331"/>
      <c r="C310" s="225" t="s">
        <v>291</v>
      </c>
      <c r="D310" s="331"/>
      <c r="E310" s="346"/>
    </row>
    <row r="311" spans="2:5" ht="44.25" customHeight="1">
      <c r="B311" s="329">
        <v>127</v>
      </c>
      <c r="C311" s="223" t="s">
        <v>292</v>
      </c>
      <c r="D311" s="329" t="s">
        <v>9</v>
      </c>
      <c r="E311" s="345">
        <v>1.4</v>
      </c>
    </row>
    <row r="312" spans="2:5" ht="106.5" customHeight="1">
      <c r="B312" s="331"/>
      <c r="C312" s="225" t="s">
        <v>293</v>
      </c>
      <c r="D312" s="331"/>
      <c r="E312" s="346"/>
    </row>
    <row r="313" spans="2:5" ht="45" customHeight="1">
      <c r="B313" s="329">
        <v>128</v>
      </c>
      <c r="C313" s="223" t="s">
        <v>294</v>
      </c>
      <c r="D313" s="329" t="s">
        <v>9</v>
      </c>
      <c r="E313" s="345">
        <v>1.05</v>
      </c>
    </row>
    <row r="314" spans="2:5" ht="131.25" customHeight="1">
      <c r="B314" s="331"/>
      <c r="C314" s="225" t="s">
        <v>295</v>
      </c>
      <c r="D314" s="331"/>
      <c r="E314" s="346"/>
    </row>
    <row r="315" spans="2:5" ht="36" customHeight="1">
      <c r="B315" s="252"/>
      <c r="C315" s="260" t="s">
        <v>296</v>
      </c>
      <c r="D315" s="263"/>
      <c r="E315" s="253">
        <f>SUM(E316:E325)</f>
        <v>20</v>
      </c>
    </row>
    <row r="316" spans="2:5" ht="38.25" customHeight="1">
      <c r="B316" s="329">
        <v>129</v>
      </c>
      <c r="C316" s="223" t="s">
        <v>297</v>
      </c>
      <c r="D316" s="329" t="s">
        <v>9</v>
      </c>
      <c r="E316" s="345">
        <v>3</v>
      </c>
    </row>
    <row r="317" spans="2:5" ht="84" customHeight="1">
      <c r="B317" s="331"/>
      <c r="C317" s="225" t="s">
        <v>298</v>
      </c>
      <c r="D317" s="331"/>
      <c r="E317" s="346"/>
    </row>
    <row r="318" spans="2:5" ht="36" customHeight="1">
      <c r="B318" s="329">
        <v>130</v>
      </c>
      <c r="C318" s="223" t="s">
        <v>299</v>
      </c>
      <c r="D318" s="329" t="s">
        <v>9</v>
      </c>
      <c r="E318" s="345">
        <v>8</v>
      </c>
    </row>
    <row r="319" spans="2:5" ht="80.25" customHeight="1">
      <c r="B319" s="331"/>
      <c r="C319" s="225" t="s">
        <v>300</v>
      </c>
      <c r="D319" s="331"/>
      <c r="E319" s="346"/>
    </row>
    <row r="320" spans="2:5" ht="40.5" customHeight="1">
      <c r="B320" s="329">
        <v>131</v>
      </c>
      <c r="C320" s="223" t="s">
        <v>301</v>
      </c>
      <c r="D320" s="329" t="s">
        <v>9</v>
      </c>
      <c r="E320" s="345">
        <v>3</v>
      </c>
    </row>
    <row r="321" spans="2:5" ht="146.25" customHeight="1">
      <c r="B321" s="331"/>
      <c r="C321" s="225" t="s">
        <v>302</v>
      </c>
      <c r="D321" s="331"/>
      <c r="E321" s="346"/>
    </row>
    <row r="322" spans="2:5" ht="44.25" customHeight="1">
      <c r="B322" s="329">
        <v>132</v>
      </c>
      <c r="C322" s="223" t="s">
        <v>303</v>
      </c>
      <c r="D322" s="329" t="s">
        <v>9</v>
      </c>
      <c r="E322" s="345">
        <v>5</v>
      </c>
    </row>
    <row r="323" spans="2:5" ht="139.9" customHeight="1">
      <c r="B323" s="331"/>
      <c r="C323" s="225" t="s">
        <v>304</v>
      </c>
      <c r="D323" s="331"/>
      <c r="E323" s="346"/>
    </row>
    <row r="324" spans="2:5" ht="34.5" customHeight="1">
      <c r="B324" s="329">
        <v>133</v>
      </c>
      <c r="C324" s="223" t="s">
        <v>305</v>
      </c>
      <c r="D324" s="329" t="s">
        <v>9</v>
      </c>
      <c r="E324" s="345">
        <v>1</v>
      </c>
    </row>
    <row r="325" spans="2:5" ht="123" customHeight="1">
      <c r="B325" s="331"/>
      <c r="C325" s="225" t="s">
        <v>306</v>
      </c>
      <c r="D325" s="331"/>
      <c r="E325" s="346"/>
    </row>
    <row r="326" spans="2:5" ht="40.9" customHeight="1">
      <c r="B326" s="252"/>
      <c r="C326" s="260" t="s">
        <v>307</v>
      </c>
      <c r="D326" s="263"/>
      <c r="E326" s="253">
        <f>SUM(E327:E334)</f>
        <v>8</v>
      </c>
    </row>
    <row r="327" spans="2:5" ht="33.75" customHeight="1">
      <c r="B327" s="329">
        <v>134</v>
      </c>
      <c r="C327" s="221" t="s">
        <v>308</v>
      </c>
      <c r="D327" s="329" t="s">
        <v>9</v>
      </c>
      <c r="E327" s="345">
        <v>2</v>
      </c>
    </row>
    <row r="328" spans="2:5" ht="87" customHeight="1">
      <c r="B328" s="331"/>
      <c r="C328" s="145" t="s">
        <v>309</v>
      </c>
      <c r="D328" s="331"/>
      <c r="E328" s="346"/>
    </row>
    <row r="329" spans="2:5" ht="43.5" customHeight="1">
      <c r="B329" s="329">
        <v>135</v>
      </c>
      <c r="C329" s="221" t="s">
        <v>310</v>
      </c>
      <c r="D329" s="329" t="s">
        <v>9</v>
      </c>
      <c r="E329" s="345">
        <v>2</v>
      </c>
    </row>
    <row r="330" spans="2:5" ht="125.25" customHeight="1">
      <c r="B330" s="331"/>
      <c r="C330" s="147" t="s">
        <v>311</v>
      </c>
      <c r="D330" s="331"/>
      <c r="E330" s="346"/>
    </row>
    <row r="331" spans="2:5" ht="42.75" customHeight="1">
      <c r="B331" s="329">
        <v>136</v>
      </c>
      <c r="C331" s="221" t="s">
        <v>312</v>
      </c>
      <c r="D331" s="329" t="s">
        <v>9</v>
      </c>
      <c r="E331" s="345">
        <v>1.6</v>
      </c>
    </row>
    <row r="332" spans="2:5" ht="110.25" customHeight="1">
      <c r="B332" s="331"/>
      <c r="C332" s="147" t="s">
        <v>313</v>
      </c>
      <c r="D332" s="331"/>
      <c r="E332" s="346"/>
    </row>
    <row r="333" spans="2:5" ht="36" customHeight="1">
      <c r="B333" s="329">
        <v>137</v>
      </c>
      <c r="C333" s="146" t="s">
        <v>314</v>
      </c>
      <c r="D333" s="329" t="s">
        <v>9</v>
      </c>
      <c r="E333" s="345">
        <v>2.4</v>
      </c>
    </row>
    <row r="334" spans="2:5" ht="103.5" customHeight="1">
      <c r="B334" s="331"/>
      <c r="C334" s="147" t="s">
        <v>315</v>
      </c>
      <c r="D334" s="331"/>
      <c r="E334" s="346"/>
    </row>
    <row r="335" spans="2:5" ht="42" customHeight="1">
      <c r="B335" s="252"/>
      <c r="C335" s="260" t="s">
        <v>316</v>
      </c>
      <c r="D335" s="263"/>
      <c r="E335" s="253">
        <f>SUM(E336:E353)</f>
        <v>25</v>
      </c>
    </row>
    <row r="336" spans="2:5" ht="38.25" customHeight="1">
      <c r="B336" s="329">
        <v>138</v>
      </c>
      <c r="C336" s="221" t="s">
        <v>317</v>
      </c>
      <c r="D336" s="329" t="s">
        <v>9</v>
      </c>
      <c r="E336" s="345">
        <v>5</v>
      </c>
    </row>
    <row r="337" spans="2:5" ht="141.6" customHeight="1">
      <c r="B337" s="331"/>
      <c r="C337" s="145" t="s">
        <v>318</v>
      </c>
      <c r="D337" s="331"/>
      <c r="E337" s="346"/>
    </row>
    <row r="338" spans="2:5" ht="43.5" customHeight="1">
      <c r="B338" s="329">
        <v>139</v>
      </c>
      <c r="C338" s="222" t="s">
        <v>319</v>
      </c>
      <c r="D338" s="329" t="s">
        <v>9</v>
      </c>
      <c r="E338" s="345">
        <v>3.75</v>
      </c>
    </row>
    <row r="339" spans="2:5" ht="120.75" customHeight="1">
      <c r="B339" s="331"/>
      <c r="C339" s="147" t="s">
        <v>320</v>
      </c>
      <c r="D339" s="331"/>
      <c r="E339" s="346"/>
    </row>
    <row r="340" spans="2:5" ht="41.25" customHeight="1">
      <c r="B340" s="329">
        <v>140</v>
      </c>
      <c r="C340" s="221" t="s">
        <v>321</v>
      </c>
      <c r="D340" s="329" t="s">
        <v>9</v>
      </c>
      <c r="E340" s="345">
        <v>2.5</v>
      </c>
    </row>
    <row r="341" spans="2:5" ht="153.75" customHeight="1">
      <c r="B341" s="331"/>
      <c r="C341" s="147" t="s">
        <v>322</v>
      </c>
      <c r="D341" s="331"/>
      <c r="E341" s="346"/>
    </row>
    <row r="342" spans="2:5" ht="39.75" customHeight="1">
      <c r="B342" s="329">
        <v>141</v>
      </c>
      <c r="C342" s="221" t="s">
        <v>323</v>
      </c>
      <c r="D342" s="329" t="s">
        <v>9</v>
      </c>
      <c r="E342" s="345">
        <v>3</v>
      </c>
    </row>
    <row r="343" spans="2:5" ht="185.25" customHeight="1">
      <c r="B343" s="331"/>
      <c r="C343" s="147" t="s">
        <v>324</v>
      </c>
      <c r="D343" s="331"/>
      <c r="E343" s="346"/>
    </row>
    <row r="344" spans="2:5" ht="42" customHeight="1">
      <c r="B344" s="335">
        <v>142</v>
      </c>
      <c r="C344" s="221" t="s">
        <v>325</v>
      </c>
      <c r="D344" s="335" t="s">
        <v>9</v>
      </c>
      <c r="E344" s="332">
        <v>0.75</v>
      </c>
    </row>
    <row r="345" spans="2:5" ht="107.25" customHeight="1">
      <c r="B345" s="336"/>
      <c r="C345" s="147" t="s">
        <v>326</v>
      </c>
      <c r="D345" s="336"/>
      <c r="E345" s="334"/>
    </row>
    <row r="346" spans="2:5" ht="42" customHeight="1">
      <c r="B346" s="329">
        <v>143</v>
      </c>
      <c r="C346" s="221" t="s">
        <v>327</v>
      </c>
      <c r="D346" s="329" t="s">
        <v>9</v>
      </c>
      <c r="E346" s="345">
        <v>2.5</v>
      </c>
    </row>
    <row r="347" spans="2:5" ht="151.5" customHeight="1">
      <c r="B347" s="331"/>
      <c r="C347" s="145" t="s">
        <v>328</v>
      </c>
      <c r="D347" s="331"/>
      <c r="E347" s="346"/>
    </row>
    <row r="348" spans="2:5" ht="43.5" customHeight="1">
      <c r="B348" s="329">
        <v>144</v>
      </c>
      <c r="C348" s="221" t="s">
        <v>329</v>
      </c>
      <c r="D348" s="329" t="s">
        <v>9</v>
      </c>
      <c r="E348" s="345">
        <v>3.75</v>
      </c>
    </row>
    <row r="349" spans="2:5" ht="208.5" customHeight="1">
      <c r="B349" s="331"/>
      <c r="C349" s="147" t="s">
        <v>330</v>
      </c>
      <c r="D349" s="331"/>
      <c r="E349" s="346"/>
    </row>
    <row r="350" spans="2:5" ht="42" customHeight="1">
      <c r="B350" s="329">
        <v>145</v>
      </c>
      <c r="C350" s="221" t="s">
        <v>331</v>
      </c>
      <c r="D350" s="329" t="s">
        <v>9</v>
      </c>
      <c r="E350" s="345">
        <v>2.5</v>
      </c>
    </row>
    <row r="351" spans="2:5" ht="136.5" customHeight="1">
      <c r="B351" s="331"/>
      <c r="C351" s="147" t="s">
        <v>332</v>
      </c>
      <c r="D351" s="331"/>
      <c r="E351" s="346"/>
    </row>
    <row r="352" spans="2:5" ht="42" customHeight="1">
      <c r="B352" s="329">
        <v>146</v>
      </c>
      <c r="C352" s="221" t="s">
        <v>333</v>
      </c>
      <c r="D352" s="329" t="s">
        <v>9</v>
      </c>
      <c r="E352" s="345">
        <v>1.25</v>
      </c>
    </row>
    <row r="353" spans="2:5" ht="183.75" customHeight="1">
      <c r="B353" s="331"/>
      <c r="C353" s="147" t="s">
        <v>334</v>
      </c>
      <c r="D353" s="331"/>
      <c r="E353" s="346"/>
    </row>
    <row r="354" spans="2:5" ht="38.25">
      <c r="B354" s="252"/>
      <c r="C354" s="260" t="s">
        <v>335</v>
      </c>
      <c r="D354" s="263"/>
      <c r="E354" s="253">
        <f>SUM(E355:E364)</f>
        <v>6.9999999999999991</v>
      </c>
    </row>
    <row r="355" spans="2:5" ht="33" customHeight="1">
      <c r="B355" s="329">
        <v>147</v>
      </c>
      <c r="C355" s="223" t="s">
        <v>336</v>
      </c>
      <c r="D355" s="329" t="s">
        <v>9</v>
      </c>
      <c r="E355" s="340">
        <v>3.5</v>
      </c>
    </row>
    <row r="356" spans="2:5" ht="113.25" customHeight="1">
      <c r="B356" s="330"/>
      <c r="C356" s="224" t="s">
        <v>337</v>
      </c>
      <c r="D356" s="330"/>
      <c r="E356" s="341"/>
    </row>
    <row r="357" spans="2:5" ht="40.5" customHeight="1">
      <c r="B357" s="329">
        <v>148</v>
      </c>
      <c r="C357" s="223" t="s">
        <v>338</v>
      </c>
      <c r="D357" s="329" t="s">
        <v>339</v>
      </c>
      <c r="E357" s="340">
        <v>1.05</v>
      </c>
    </row>
    <row r="358" spans="2:5" ht="170.25" customHeight="1">
      <c r="B358" s="331"/>
      <c r="C358" s="147" t="s">
        <v>340</v>
      </c>
      <c r="D358" s="331"/>
      <c r="E358" s="342"/>
    </row>
    <row r="359" spans="2:5" ht="44.25" customHeight="1">
      <c r="B359" s="335">
        <v>149</v>
      </c>
      <c r="C359" s="221" t="s">
        <v>341</v>
      </c>
      <c r="D359" s="335" t="s">
        <v>342</v>
      </c>
      <c r="E359" s="340">
        <v>0.35</v>
      </c>
    </row>
    <row r="360" spans="2:5" ht="160.5" customHeight="1">
      <c r="B360" s="336"/>
      <c r="C360" s="145" t="s">
        <v>343</v>
      </c>
      <c r="D360" s="336"/>
      <c r="E360" s="342"/>
    </row>
    <row r="361" spans="2:5" ht="41.25" customHeight="1">
      <c r="B361" s="329">
        <v>150</v>
      </c>
      <c r="C361" s="223" t="s">
        <v>344</v>
      </c>
      <c r="D361" s="329" t="s">
        <v>9</v>
      </c>
      <c r="E361" s="340">
        <v>1.75</v>
      </c>
    </row>
    <row r="362" spans="2:5" ht="137.25" customHeight="1">
      <c r="B362" s="331"/>
      <c r="C362" s="147" t="s">
        <v>345</v>
      </c>
      <c r="D362" s="331"/>
      <c r="E362" s="342"/>
    </row>
    <row r="363" spans="2:5" ht="43.5" customHeight="1">
      <c r="B363" s="329">
        <v>151</v>
      </c>
      <c r="C363" s="223" t="s">
        <v>346</v>
      </c>
      <c r="D363" s="329" t="s">
        <v>9</v>
      </c>
      <c r="E363" s="340">
        <v>0.35</v>
      </c>
    </row>
    <row r="364" spans="2:5" ht="113.25" customHeight="1">
      <c r="B364" s="331"/>
      <c r="C364" s="148" t="s">
        <v>347</v>
      </c>
      <c r="D364" s="331"/>
      <c r="E364" s="342"/>
    </row>
  </sheetData>
  <sheetProtection algorithmName="SHA-512" hashValue="5wdxqV14SAFxQpdcAx4NAH7ftrEks2Ytr+tr+9uqDqVVdHqcYG5KgjaEYSpaWyDk+EKdKiuRbys55wObEPWnmg==" saltValue="WhMcRzPBNkwg8MURdwk6kQ==" spinCount="100000" sheet="1" objects="1" scenarios="1"/>
  <mergeCells count="2510">
    <mergeCell ref="B346:B347"/>
    <mergeCell ref="D346:D347"/>
    <mergeCell ref="E346:E347"/>
    <mergeCell ref="B348:B349"/>
    <mergeCell ref="D348:D349"/>
    <mergeCell ref="E348:E349"/>
    <mergeCell ref="B342:B343"/>
    <mergeCell ref="D342:D343"/>
    <mergeCell ref="E342:E343"/>
    <mergeCell ref="B363:B364"/>
    <mergeCell ref="D363:D364"/>
    <mergeCell ref="E363:E364"/>
    <mergeCell ref="B359:B360"/>
    <mergeCell ref="D359:D360"/>
    <mergeCell ref="E359:E360"/>
    <mergeCell ref="B361:B362"/>
    <mergeCell ref="D361:D362"/>
    <mergeCell ref="E361:E362"/>
    <mergeCell ref="B355:B356"/>
    <mergeCell ref="D355:D356"/>
    <mergeCell ref="E355:E356"/>
    <mergeCell ref="B357:B358"/>
    <mergeCell ref="D357:D358"/>
    <mergeCell ref="E357:E358"/>
    <mergeCell ref="B350:B351"/>
    <mergeCell ref="D350:D351"/>
    <mergeCell ref="E350:E351"/>
    <mergeCell ref="B352:B353"/>
    <mergeCell ref="D352:D353"/>
    <mergeCell ref="E352:E353"/>
    <mergeCell ref="B344:B345"/>
    <mergeCell ref="D344:D345"/>
    <mergeCell ref="E344:E345"/>
    <mergeCell ref="B338:B339"/>
    <mergeCell ref="D338:D339"/>
    <mergeCell ref="E338:E339"/>
    <mergeCell ref="B340:B341"/>
    <mergeCell ref="D340:D341"/>
    <mergeCell ref="E340:E341"/>
    <mergeCell ref="B333:B334"/>
    <mergeCell ref="D333:D334"/>
    <mergeCell ref="E333:E334"/>
    <mergeCell ref="B336:B337"/>
    <mergeCell ref="D336:D337"/>
    <mergeCell ref="E336:E337"/>
    <mergeCell ref="B329:B330"/>
    <mergeCell ref="D329:D330"/>
    <mergeCell ref="E329:E330"/>
    <mergeCell ref="B331:B332"/>
    <mergeCell ref="D331:D332"/>
    <mergeCell ref="E331:E332"/>
    <mergeCell ref="B324:B325"/>
    <mergeCell ref="D324:D325"/>
    <mergeCell ref="E324:E325"/>
    <mergeCell ref="B327:B328"/>
    <mergeCell ref="D327:D328"/>
    <mergeCell ref="E327:E328"/>
    <mergeCell ref="B320:B321"/>
    <mergeCell ref="D320:D321"/>
    <mergeCell ref="E320:E321"/>
    <mergeCell ref="B322:B323"/>
    <mergeCell ref="D322:D323"/>
    <mergeCell ref="E322:E323"/>
    <mergeCell ref="B316:B317"/>
    <mergeCell ref="D316:D317"/>
    <mergeCell ref="E316:E317"/>
    <mergeCell ref="B318:B319"/>
    <mergeCell ref="D318:D319"/>
    <mergeCell ref="E318:E319"/>
    <mergeCell ref="B311:B312"/>
    <mergeCell ref="D311:D312"/>
    <mergeCell ref="E311:E312"/>
    <mergeCell ref="B313:B314"/>
    <mergeCell ref="D313:D314"/>
    <mergeCell ref="E313:E314"/>
    <mergeCell ref="B307:B308"/>
    <mergeCell ref="D307:D308"/>
    <mergeCell ref="E307:E308"/>
    <mergeCell ref="B309:B310"/>
    <mergeCell ref="D309:D310"/>
    <mergeCell ref="E309:E310"/>
    <mergeCell ref="B302:B303"/>
    <mergeCell ref="D302:D303"/>
    <mergeCell ref="E302:E303"/>
    <mergeCell ref="B304:B305"/>
    <mergeCell ref="D304:D305"/>
    <mergeCell ref="E304:E305"/>
    <mergeCell ref="B298:B299"/>
    <mergeCell ref="D298:D299"/>
    <mergeCell ref="E298:E299"/>
    <mergeCell ref="B300:B301"/>
    <mergeCell ref="D300:D301"/>
    <mergeCell ref="E300:E301"/>
    <mergeCell ref="B293:B294"/>
    <mergeCell ref="D293:D294"/>
    <mergeCell ref="E293:E294"/>
    <mergeCell ref="B296:B297"/>
    <mergeCell ref="D296:D297"/>
    <mergeCell ref="E296:E297"/>
    <mergeCell ref="B289:B290"/>
    <mergeCell ref="D289:D290"/>
    <mergeCell ref="E289:E290"/>
    <mergeCell ref="B291:B292"/>
    <mergeCell ref="D291:D292"/>
    <mergeCell ref="E291:E292"/>
    <mergeCell ref="B285:B286"/>
    <mergeCell ref="D285:D286"/>
    <mergeCell ref="E285:E286"/>
    <mergeCell ref="B287:B288"/>
    <mergeCell ref="D287:D288"/>
    <mergeCell ref="E287:E288"/>
    <mergeCell ref="B281:B282"/>
    <mergeCell ref="D281:D282"/>
    <mergeCell ref="E281:E282"/>
    <mergeCell ref="B283:B284"/>
    <mergeCell ref="D283:D284"/>
    <mergeCell ref="E283:E284"/>
    <mergeCell ref="B275:B276"/>
    <mergeCell ref="C275:C276"/>
    <mergeCell ref="D275:D276"/>
    <mergeCell ref="E275:E276"/>
    <mergeCell ref="B279:B280"/>
    <mergeCell ref="D279:D280"/>
    <mergeCell ref="E279:E280"/>
    <mergeCell ref="B269:B270"/>
    <mergeCell ref="D269:D270"/>
    <mergeCell ref="E269:E270"/>
    <mergeCell ref="B271:B272"/>
    <mergeCell ref="D271:D272"/>
    <mergeCell ref="E271:E272"/>
    <mergeCell ref="B265:B266"/>
    <mergeCell ref="D265:D266"/>
    <mergeCell ref="E265:E266"/>
    <mergeCell ref="B267:B268"/>
    <mergeCell ref="D267:D268"/>
    <mergeCell ref="E267:E268"/>
    <mergeCell ref="B261:B262"/>
    <mergeCell ref="D261:D262"/>
    <mergeCell ref="E261:E262"/>
    <mergeCell ref="B263:B264"/>
    <mergeCell ref="D263:D264"/>
    <mergeCell ref="E263:E264"/>
    <mergeCell ref="B257:B258"/>
    <mergeCell ref="D257:D258"/>
    <mergeCell ref="E257:E258"/>
    <mergeCell ref="B259:B260"/>
    <mergeCell ref="D259:D260"/>
    <mergeCell ref="E259:E260"/>
    <mergeCell ref="B251:B254"/>
    <mergeCell ref="D251:D254"/>
    <mergeCell ref="E251:E254"/>
    <mergeCell ref="B255:B256"/>
    <mergeCell ref="D255:D256"/>
    <mergeCell ref="E255:E256"/>
    <mergeCell ref="B247:B248"/>
    <mergeCell ref="D247:D248"/>
    <mergeCell ref="E247:E248"/>
    <mergeCell ref="B249:B250"/>
    <mergeCell ref="D249:D250"/>
    <mergeCell ref="E249:E250"/>
    <mergeCell ref="B243:B244"/>
    <mergeCell ref="D243:D244"/>
    <mergeCell ref="E243:E244"/>
    <mergeCell ref="B245:B246"/>
    <mergeCell ref="D245:D246"/>
    <mergeCell ref="E245:E246"/>
    <mergeCell ref="B239:B240"/>
    <mergeCell ref="D239:D240"/>
    <mergeCell ref="E239:E240"/>
    <mergeCell ref="B241:B242"/>
    <mergeCell ref="D241:D242"/>
    <mergeCell ref="E241:E242"/>
    <mergeCell ref="B235:B236"/>
    <mergeCell ref="D235:D236"/>
    <mergeCell ref="E235:E236"/>
    <mergeCell ref="B237:B238"/>
    <mergeCell ref="D237:D238"/>
    <mergeCell ref="E237:E238"/>
    <mergeCell ref="B230:B231"/>
    <mergeCell ref="D230:D231"/>
    <mergeCell ref="E230:E231"/>
    <mergeCell ref="B233:B234"/>
    <mergeCell ref="D233:D234"/>
    <mergeCell ref="E233:E234"/>
    <mergeCell ref="B224:B225"/>
    <mergeCell ref="D224:D225"/>
    <mergeCell ref="E224:E225"/>
    <mergeCell ref="B228:B229"/>
    <mergeCell ref="D228:D229"/>
    <mergeCell ref="E228:E229"/>
    <mergeCell ref="B220:B221"/>
    <mergeCell ref="D220:D221"/>
    <mergeCell ref="E220:E221"/>
    <mergeCell ref="B222:B223"/>
    <mergeCell ref="D222:D223"/>
    <mergeCell ref="E222:E223"/>
    <mergeCell ref="B216:B217"/>
    <mergeCell ref="D216:D217"/>
    <mergeCell ref="E216:E217"/>
    <mergeCell ref="B218:B219"/>
    <mergeCell ref="D218:D219"/>
    <mergeCell ref="E218:E219"/>
    <mergeCell ref="B212:B213"/>
    <mergeCell ref="D212:D213"/>
    <mergeCell ref="E212:E213"/>
    <mergeCell ref="B214:B215"/>
    <mergeCell ref="D214:D215"/>
    <mergeCell ref="E214:E215"/>
    <mergeCell ref="B207:B208"/>
    <mergeCell ref="D207:D208"/>
    <mergeCell ref="E207:E208"/>
    <mergeCell ref="B210:B211"/>
    <mergeCell ref="D210:D211"/>
    <mergeCell ref="E210:E211"/>
    <mergeCell ref="B203:B204"/>
    <mergeCell ref="D203:D204"/>
    <mergeCell ref="E203:E204"/>
    <mergeCell ref="B205:B206"/>
    <mergeCell ref="D205:D206"/>
    <mergeCell ref="E205:E206"/>
    <mergeCell ref="B199:B200"/>
    <mergeCell ref="D199:D200"/>
    <mergeCell ref="E199:E200"/>
    <mergeCell ref="B201:B202"/>
    <mergeCell ref="D201:D202"/>
    <mergeCell ref="E201:E202"/>
    <mergeCell ref="B194:B195"/>
    <mergeCell ref="D194:D195"/>
    <mergeCell ref="E194:E195"/>
    <mergeCell ref="B197:B198"/>
    <mergeCell ref="D197:D198"/>
    <mergeCell ref="E197:E198"/>
    <mergeCell ref="B186:B189"/>
    <mergeCell ref="D186:D189"/>
    <mergeCell ref="E186:E189"/>
    <mergeCell ref="B190:B193"/>
    <mergeCell ref="D190:D193"/>
    <mergeCell ref="E190:E193"/>
    <mergeCell ref="B180:B181"/>
    <mergeCell ref="D180:D181"/>
    <mergeCell ref="E180:E181"/>
    <mergeCell ref="B182:B185"/>
    <mergeCell ref="D182:D185"/>
    <mergeCell ref="E182:E185"/>
    <mergeCell ref="B175:B176"/>
    <mergeCell ref="D175:D176"/>
    <mergeCell ref="E175:E176"/>
    <mergeCell ref="B177:B178"/>
    <mergeCell ref="D177:D178"/>
    <mergeCell ref="E177:E178"/>
    <mergeCell ref="B171:B172"/>
    <mergeCell ref="D171:D172"/>
    <mergeCell ref="E171:E172"/>
    <mergeCell ref="B173:B174"/>
    <mergeCell ref="D173:D174"/>
    <mergeCell ref="E173:E174"/>
    <mergeCell ref="B166:B167"/>
    <mergeCell ref="D166:D167"/>
    <mergeCell ref="E166:E167"/>
    <mergeCell ref="B169:B170"/>
    <mergeCell ref="D169:D170"/>
    <mergeCell ref="E169:E170"/>
    <mergeCell ref="B162:B163"/>
    <mergeCell ref="D162:D163"/>
    <mergeCell ref="E162:E163"/>
    <mergeCell ref="B164:B165"/>
    <mergeCell ref="D164:D165"/>
    <mergeCell ref="E164:E165"/>
    <mergeCell ref="B158:B159"/>
    <mergeCell ref="D158:D159"/>
    <mergeCell ref="E158:E159"/>
    <mergeCell ref="B160:B161"/>
    <mergeCell ref="D160:D161"/>
    <mergeCell ref="E160:E161"/>
    <mergeCell ref="B153:B154"/>
    <mergeCell ref="D153:D154"/>
    <mergeCell ref="E153:E154"/>
    <mergeCell ref="B155:B156"/>
    <mergeCell ref="D155:D156"/>
    <mergeCell ref="E155:E156"/>
    <mergeCell ref="B151:B152"/>
    <mergeCell ref="D151:D152"/>
    <mergeCell ref="E151:E152"/>
    <mergeCell ref="B144:B145"/>
    <mergeCell ref="D144:D145"/>
    <mergeCell ref="E144:E145"/>
    <mergeCell ref="B146:B149"/>
    <mergeCell ref="D146:D149"/>
    <mergeCell ref="E146:E149"/>
    <mergeCell ref="B139:B140"/>
    <mergeCell ref="D139:D140"/>
    <mergeCell ref="E139:E140"/>
    <mergeCell ref="B141:B142"/>
    <mergeCell ref="D141:D142"/>
    <mergeCell ref="E141:E142"/>
    <mergeCell ref="B135:B136"/>
    <mergeCell ref="D135:D136"/>
    <mergeCell ref="E135:E136"/>
    <mergeCell ref="B137:B138"/>
    <mergeCell ref="D137:D138"/>
    <mergeCell ref="E137:E138"/>
    <mergeCell ref="B131:B132"/>
    <mergeCell ref="D131:D132"/>
    <mergeCell ref="E131:E132"/>
    <mergeCell ref="B133:B134"/>
    <mergeCell ref="D133:D134"/>
    <mergeCell ref="E133:E134"/>
    <mergeCell ref="B125:B128"/>
    <mergeCell ref="D125:D128"/>
    <mergeCell ref="E125:E128"/>
    <mergeCell ref="B129:B130"/>
    <mergeCell ref="D129:D130"/>
    <mergeCell ref="E129:E130"/>
    <mergeCell ref="B120:B121"/>
    <mergeCell ref="D120:D121"/>
    <mergeCell ref="E120:E121"/>
    <mergeCell ref="B122:B123"/>
    <mergeCell ref="D122:D123"/>
    <mergeCell ref="E122:E123"/>
    <mergeCell ref="B116:B117"/>
    <mergeCell ref="D116:D117"/>
    <mergeCell ref="E116:E117"/>
    <mergeCell ref="B118:B119"/>
    <mergeCell ref="D118:D119"/>
    <mergeCell ref="E118:E119"/>
    <mergeCell ref="B112:B113"/>
    <mergeCell ref="D112:D113"/>
    <mergeCell ref="E112:E113"/>
    <mergeCell ref="B114:B115"/>
    <mergeCell ref="D114:D115"/>
    <mergeCell ref="E114:E115"/>
    <mergeCell ref="B108:B109"/>
    <mergeCell ref="D108:D109"/>
    <mergeCell ref="E108:E109"/>
    <mergeCell ref="B110:B111"/>
    <mergeCell ref="D110:D111"/>
    <mergeCell ref="E110:E111"/>
    <mergeCell ref="B104:B105"/>
    <mergeCell ref="D104:D105"/>
    <mergeCell ref="E104:E105"/>
    <mergeCell ref="B106:B107"/>
    <mergeCell ref="D106:D107"/>
    <mergeCell ref="E106:E107"/>
    <mergeCell ref="B98:B99"/>
    <mergeCell ref="D98:D99"/>
    <mergeCell ref="E98:E99"/>
    <mergeCell ref="B100:B101"/>
    <mergeCell ref="D100:D101"/>
    <mergeCell ref="E100:E101"/>
    <mergeCell ref="B94:B95"/>
    <mergeCell ref="D94:D95"/>
    <mergeCell ref="E94:E95"/>
    <mergeCell ref="B96:B97"/>
    <mergeCell ref="D96:D97"/>
    <mergeCell ref="E96:E97"/>
    <mergeCell ref="B87:B90"/>
    <mergeCell ref="D87:D90"/>
    <mergeCell ref="E87:E90"/>
    <mergeCell ref="B91:B92"/>
    <mergeCell ref="D91:D92"/>
    <mergeCell ref="E91:E92"/>
    <mergeCell ref="B79:B82"/>
    <mergeCell ref="D79:D82"/>
    <mergeCell ref="E79:E82"/>
    <mergeCell ref="B83:B86"/>
    <mergeCell ref="D83:D86"/>
    <mergeCell ref="E83:E86"/>
    <mergeCell ref="B75:B76"/>
    <mergeCell ref="D75:D76"/>
    <mergeCell ref="E75:E76"/>
    <mergeCell ref="B77:B78"/>
    <mergeCell ref="D77:D78"/>
    <mergeCell ref="E77:E78"/>
    <mergeCell ref="B71:B72"/>
    <mergeCell ref="D71:D72"/>
    <mergeCell ref="E71:E72"/>
    <mergeCell ref="B73:B74"/>
    <mergeCell ref="D73:D74"/>
    <mergeCell ref="E73:E74"/>
    <mergeCell ref="B67:B68"/>
    <mergeCell ref="D67:D68"/>
    <mergeCell ref="E67:E68"/>
    <mergeCell ref="B69:B70"/>
    <mergeCell ref="D69:D70"/>
    <mergeCell ref="E69:E70"/>
    <mergeCell ref="B63:B64"/>
    <mergeCell ref="D63:D64"/>
    <mergeCell ref="E63:E64"/>
    <mergeCell ref="B65:B66"/>
    <mergeCell ref="D65:D66"/>
    <mergeCell ref="E65:E66"/>
    <mergeCell ref="B59:B60"/>
    <mergeCell ref="D59:D60"/>
    <mergeCell ref="E59:E60"/>
    <mergeCell ref="B61:B62"/>
    <mergeCell ref="D61:D62"/>
    <mergeCell ref="E61:E62"/>
    <mergeCell ref="B51:B52"/>
    <mergeCell ref="C51:C52"/>
    <mergeCell ref="D51:D52"/>
    <mergeCell ref="E51:E52"/>
    <mergeCell ref="B55:B58"/>
    <mergeCell ref="D55:D58"/>
    <mergeCell ref="E55:E58"/>
    <mergeCell ref="B45:B46"/>
    <mergeCell ref="D45:D46"/>
    <mergeCell ref="E45:E46"/>
    <mergeCell ref="B47:B48"/>
    <mergeCell ref="D47:D48"/>
    <mergeCell ref="E47:E48"/>
    <mergeCell ref="B41:B42"/>
    <mergeCell ref="D41:D42"/>
    <mergeCell ref="E41:E42"/>
    <mergeCell ref="B43:B44"/>
    <mergeCell ref="D43:D44"/>
    <mergeCell ref="E43:E44"/>
    <mergeCell ref="B37:B38"/>
    <mergeCell ref="D37:D38"/>
    <mergeCell ref="E37:E38"/>
    <mergeCell ref="B39:B40"/>
    <mergeCell ref="D39:D40"/>
    <mergeCell ref="E39:E40"/>
    <mergeCell ref="B33:B34"/>
    <mergeCell ref="D33:D34"/>
    <mergeCell ref="E33:E34"/>
    <mergeCell ref="B35:B36"/>
    <mergeCell ref="D35:D36"/>
    <mergeCell ref="E35:E36"/>
    <mergeCell ref="B29:B30"/>
    <mergeCell ref="D29:D30"/>
    <mergeCell ref="E29:E30"/>
    <mergeCell ref="B31:B32"/>
    <mergeCell ref="D31:D32"/>
    <mergeCell ref="E31:E32"/>
    <mergeCell ref="B23:B24"/>
    <mergeCell ref="D23:D24"/>
    <mergeCell ref="E23:E24"/>
    <mergeCell ref="B25:B28"/>
    <mergeCell ref="D25:D28"/>
    <mergeCell ref="E25:E28"/>
    <mergeCell ref="B19:B20"/>
    <mergeCell ref="D19:D20"/>
    <mergeCell ref="E19:E20"/>
    <mergeCell ref="B21:B22"/>
    <mergeCell ref="D21:D22"/>
    <mergeCell ref="E21:E22"/>
    <mergeCell ref="B14:B15"/>
    <mergeCell ref="D14:D15"/>
    <mergeCell ref="E14:E15"/>
    <mergeCell ref="B17:B18"/>
    <mergeCell ref="D17:D18"/>
    <mergeCell ref="E17:E18"/>
    <mergeCell ref="C15:C16"/>
    <mergeCell ref="B8:B11"/>
    <mergeCell ref="D8:D11"/>
    <mergeCell ref="E8:E11"/>
    <mergeCell ref="B12:B13"/>
    <mergeCell ref="D12:D13"/>
    <mergeCell ref="E12:E13"/>
    <mergeCell ref="XEL2:XES2"/>
    <mergeCell ref="XET2:XFA2"/>
    <mergeCell ref="B4:B5"/>
    <mergeCell ref="C4:C5"/>
    <mergeCell ref="D4:D5"/>
    <mergeCell ref="E4:E5"/>
    <mergeCell ref="XCP2:XCW2"/>
    <mergeCell ref="XCX2:XDE2"/>
    <mergeCell ref="XDF2:XDM2"/>
    <mergeCell ref="XDN2:XDU2"/>
    <mergeCell ref="XDV2:XEC2"/>
    <mergeCell ref="XED2:XEK2"/>
    <mergeCell ref="XAT2:XBA2"/>
    <mergeCell ref="XBB2:XBI2"/>
    <mergeCell ref="XBJ2:XBQ2"/>
    <mergeCell ref="XBR2:XBY2"/>
    <mergeCell ref="XBZ2:XCG2"/>
    <mergeCell ref="XCH2:XCO2"/>
    <mergeCell ref="WYX2:WZE2"/>
    <mergeCell ref="WZF2:WZM2"/>
    <mergeCell ref="WZN2:WZU2"/>
    <mergeCell ref="WZV2:XAC2"/>
    <mergeCell ref="XAD2:XAK2"/>
    <mergeCell ref="XAL2:XAS2"/>
    <mergeCell ref="WXB2:WXI2"/>
    <mergeCell ref="WXJ2:WXQ2"/>
    <mergeCell ref="WXR2:WXY2"/>
    <mergeCell ref="WXZ2:WYG2"/>
    <mergeCell ref="WYH2:WYO2"/>
    <mergeCell ref="WYP2:WYW2"/>
    <mergeCell ref="WVF2:WVM2"/>
    <mergeCell ref="WVN2:WVU2"/>
    <mergeCell ref="WVV2:WWC2"/>
    <mergeCell ref="WWD2:WWK2"/>
    <mergeCell ref="WWL2:WWS2"/>
    <mergeCell ref="WWT2:WXA2"/>
    <mergeCell ref="WTJ2:WTQ2"/>
    <mergeCell ref="WTR2:WTY2"/>
    <mergeCell ref="WTZ2:WUG2"/>
    <mergeCell ref="WUH2:WUO2"/>
    <mergeCell ref="WUP2:WUW2"/>
    <mergeCell ref="WUX2:WVE2"/>
    <mergeCell ref="WRN2:WRU2"/>
    <mergeCell ref="WRV2:WSC2"/>
    <mergeCell ref="WSD2:WSK2"/>
    <mergeCell ref="WSL2:WSS2"/>
    <mergeCell ref="WST2:WTA2"/>
    <mergeCell ref="WTB2:WTI2"/>
    <mergeCell ref="WPR2:WPY2"/>
    <mergeCell ref="WPZ2:WQG2"/>
    <mergeCell ref="WQH2:WQO2"/>
    <mergeCell ref="WQP2:WQW2"/>
    <mergeCell ref="WQX2:WRE2"/>
    <mergeCell ref="WRF2:WRM2"/>
    <mergeCell ref="WNV2:WOC2"/>
    <mergeCell ref="WOD2:WOK2"/>
    <mergeCell ref="WOL2:WOS2"/>
    <mergeCell ref="WOT2:WPA2"/>
    <mergeCell ref="WPB2:WPI2"/>
    <mergeCell ref="WPJ2:WPQ2"/>
    <mergeCell ref="WLZ2:WMG2"/>
    <mergeCell ref="WMH2:WMO2"/>
    <mergeCell ref="WMP2:WMW2"/>
    <mergeCell ref="WMX2:WNE2"/>
    <mergeCell ref="WNF2:WNM2"/>
    <mergeCell ref="WNN2:WNU2"/>
    <mergeCell ref="WKD2:WKK2"/>
    <mergeCell ref="WKL2:WKS2"/>
    <mergeCell ref="WKT2:WLA2"/>
    <mergeCell ref="WLB2:WLI2"/>
    <mergeCell ref="WLJ2:WLQ2"/>
    <mergeCell ref="WLR2:WLY2"/>
    <mergeCell ref="WIH2:WIO2"/>
    <mergeCell ref="WIP2:WIW2"/>
    <mergeCell ref="WIX2:WJE2"/>
    <mergeCell ref="WJF2:WJM2"/>
    <mergeCell ref="WJN2:WJU2"/>
    <mergeCell ref="WJV2:WKC2"/>
    <mergeCell ref="WGL2:WGS2"/>
    <mergeCell ref="WGT2:WHA2"/>
    <mergeCell ref="WHB2:WHI2"/>
    <mergeCell ref="WHJ2:WHQ2"/>
    <mergeCell ref="WHR2:WHY2"/>
    <mergeCell ref="WHZ2:WIG2"/>
    <mergeCell ref="WEP2:WEW2"/>
    <mergeCell ref="WEX2:WFE2"/>
    <mergeCell ref="WFF2:WFM2"/>
    <mergeCell ref="WFN2:WFU2"/>
    <mergeCell ref="WFV2:WGC2"/>
    <mergeCell ref="WGD2:WGK2"/>
    <mergeCell ref="WCT2:WDA2"/>
    <mergeCell ref="WDB2:WDI2"/>
    <mergeCell ref="WDJ2:WDQ2"/>
    <mergeCell ref="WDR2:WDY2"/>
    <mergeCell ref="WDZ2:WEG2"/>
    <mergeCell ref="WEH2:WEO2"/>
    <mergeCell ref="WAX2:WBE2"/>
    <mergeCell ref="WBF2:WBM2"/>
    <mergeCell ref="WBN2:WBU2"/>
    <mergeCell ref="WBV2:WCC2"/>
    <mergeCell ref="WCD2:WCK2"/>
    <mergeCell ref="WCL2:WCS2"/>
    <mergeCell ref="VZB2:VZI2"/>
    <mergeCell ref="VZJ2:VZQ2"/>
    <mergeCell ref="VZR2:VZY2"/>
    <mergeCell ref="VZZ2:WAG2"/>
    <mergeCell ref="WAH2:WAO2"/>
    <mergeCell ref="WAP2:WAW2"/>
    <mergeCell ref="VXF2:VXM2"/>
    <mergeCell ref="VXN2:VXU2"/>
    <mergeCell ref="VXV2:VYC2"/>
    <mergeCell ref="VYD2:VYK2"/>
    <mergeCell ref="VYL2:VYS2"/>
    <mergeCell ref="VYT2:VZA2"/>
    <mergeCell ref="VVJ2:VVQ2"/>
    <mergeCell ref="VVR2:VVY2"/>
    <mergeCell ref="VVZ2:VWG2"/>
    <mergeCell ref="VWH2:VWO2"/>
    <mergeCell ref="VWP2:VWW2"/>
    <mergeCell ref="VWX2:VXE2"/>
    <mergeCell ref="VTN2:VTU2"/>
    <mergeCell ref="VTV2:VUC2"/>
    <mergeCell ref="VUD2:VUK2"/>
    <mergeCell ref="VUL2:VUS2"/>
    <mergeCell ref="VUT2:VVA2"/>
    <mergeCell ref="VVB2:VVI2"/>
    <mergeCell ref="VRR2:VRY2"/>
    <mergeCell ref="VRZ2:VSG2"/>
    <mergeCell ref="VSH2:VSO2"/>
    <mergeCell ref="VSP2:VSW2"/>
    <mergeCell ref="VSX2:VTE2"/>
    <mergeCell ref="VTF2:VTM2"/>
    <mergeCell ref="VPV2:VQC2"/>
    <mergeCell ref="VQD2:VQK2"/>
    <mergeCell ref="VQL2:VQS2"/>
    <mergeCell ref="VQT2:VRA2"/>
    <mergeCell ref="VRB2:VRI2"/>
    <mergeCell ref="VRJ2:VRQ2"/>
    <mergeCell ref="VNZ2:VOG2"/>
    <mergeCell ref="VOH2:VOO2"/>
    <mergeCell ref="VOP2:VOW2"/>
    <mergeCell ref="VOX2:VPE2"/>
    <mergeCell ref="VPF2:VPM2"/>
    <mergeCell ref="VPN2:VPU2"/>
    <mergeCell ref="VMD2:VMK2"/>
    <mergeCell ref="VML2:VMS2"/>
    <mergeCell ref="VMT2:VNA2"/>
    <mergeCell ref="VNB2:VNI2"/>
    <mergeCell ref="VNJ2:VNQ2"/>
    <mergeCell ref="VNR2:VNY2"/>
    <mergeCell ref="VKH2:VKO2"/>
    <mergeCell ref="VKP2:VKW2"/>
    <mergeCell ref="VKX2:VLE2"/>
    <mergeCell ref="VLF2:VLM2"/>
    <mergeCell ref="VLN2:VLU2"/>
    <mergeCell ref="VLV2:VMC2"/>
    <mergeCell ref="VIL2:VIS2"/>
    <mergeCell ref="VIT2:VJA2"/>
    <mergeCell ref="VJB2:VJI2"/>
    <mergeCell ref="VJJ2:VJQ2"/>
    <mergeCell ref="VJR2:VJY2"/>
    <mergeCell ref="VJZ2:VKG2"/>
    <mergeCell ref="VGP2:VGW2"/>
    <mergeCell ref="VGX2:VHE2"/>
    <mergeCell ref="VHF2:VHM2"/>
    <mergeCell ref="VHN2:VHU2"/>
    <mergeCell ref="VHV2:VIC2"/>
    <mergeCell ref="VID2:VIK2"/>
    <mergeCell ref="VET2:VFA2"/>
    <mergeCell ref="VFB2:VFI2"/>
    <mergeCell ref="VFJ2:VFQ2"/>
    <mergeCell ref="VFR2:VFY2"/>
    <mergeCell ref="VFZ2:VGG2"/>
    <mergeCell ref="VGH2:VGO2"/>
    <mergeCell ref="VCX2:VDE2"/>
    <mergeCell ref="VDF2:VDM2"/>
    <mergeCell ref="VDN2:VDU2"/>
    <mergeCell ref="VDV2:VEC2"/>
    <mergeCell ref="VED2:VEK2"/>
    <mergeCell ref="VEL2:VES2"/>
    <mergeCell ref="VBB2:VBI2"/>
    <mergeCell ref="VBJ2:VBQ2"/>
    <mergeCell ref="VBR2:VBY2"/>
    <mergeCell ref="VBZ2:VCG2"/>
    <mergeCell ref="VCH2:VCO2"/>
    <mergeCell ref="VCP2:VCW2"/>
    <mergeCell ref="UZF2:UZM2"/>
    <mergeCell ref="UZN2:UZU2"/>
    <mergeCell ref="UZV2:VAC2"/>
    <mergeCell ref="VAD2:VAK2"/>
    <mergeCell ref="VAL2:VAS2"/>
    <mergeCell ref="VAT2:VBA2"/>
    <mergeCell ref="UXJ2:UXQ2"/>
    <mergeCell ref="UXR2:UXY2"/>
    <mergeCell ref="UXZ2:UYG2"/>
    <mergeCell ref="UYH2:UYO2"/>
    <mergeCell ref="UYP2:UYW2"/>
    <mergeCell ref="UYX2:UZE2"/>
    <mergeCell ref="UVN2:UVU2"/>
    <mergeCell ref="UVV2:UWC2"/>
    <mergeCell ref="UWD2:UWK2"/>
    <mergeCell ref="UWL2:UWS2"/>
    <mergeCell ref="UWT2:UXA2"/>
    <mergeCell ref="UXB2:UXI2"/>
    <mergeCell ref="UTR2:UTY2"/>
    <mergeCell ref="UTZ2:UUG2"/>
    <mergeCell ref="UUH2:UUO2"/>
    <mergeCell ref="UUP2:UUW2"/>
    <mergeCell ref="UUX2:UVE2"/>
    <mergeCell ref="UVF2:UVM2"/>
    <mergeCell ref="URV2:USC2"/>
    <mergeCell ref="USD2:USK2"/>
    <mergeCell ref="USL2:USS2"/>
    <mergeCell ref="UST2:UTA2"/>
    <mergeCell ref="UTB2:UTI2"/>
    <mergeCell ref="UTJ2:UTQ2"/>
    <mergeCell ref="UPZ2:UQG2"/>
    <mergeCell ref="UQH2:UQO2"/>
    <mergeCell ref="UQP2:UQW2"/>
    <mergeCell ref="UQX2:URE2"/>
    <mergeCell ref="URF2:URM2"/>
    <mergeCell ref="URN2:URU2"/>
    <mergeCell ref="UOD2:UOK2"/>
    <mergeCell ref="UOL2:UOS2"/>
    <mergeCell ref="UOT2:UPA2"/>
    <mergeCell ref="UPB2:UPI2"/>
    <mergeCell ref="UPJ2:UPQ2"/>
    <mergeCell ref="UPR2:UPY2"/>
    <mergeCell ref="UMH2:UMO2"/>
    <mergeCell ref="UMP2:UMW2"/>
    <mergeCell ref="UMX2:UNE2"/>
    <mergeCell ref="UNF2:UNM2"/>
    <mergeCell ref="UNN2:UNU2"/>
    <mergeCell ref="UNV2:UOC2"/>
    <mergeCell ref="UKL2:UKS2"/>
    <mergeCell ref="UKT2:ULA2"/>
    <mergeCell ref="ULB2:ULI2"/>
    <mergeCell ref="ULJ2:ULQ2"/>
    <mergeCell ref="ULR2:ULY2"/>
    <mergeCell ref="ULZ2:UMG2"/>
    <mergeCell ref="UIP2:UIW2"/>
    <mergeCell ref="UIX2:UJE2"/>
    <mergeCell ref="UJF2:UJM2"/>
    <mergeCell ref="UJN2:UJU2"/>
    <mergeCell ref="UJV2:UKC2"/>
    <mergeCell ref="UKD2:UKK2"/>
    <mergeCell ref="UGT2:UHA2"/>
    <mergeCell ref="UHB2:UHI2"/>
    <mergeCell ref="UHJ2:UHQ2"/>
    <mergeCell ref="UHR2:UHY2"/>
    <mergeCell ref="UHZ2:UIG2"/>
    <mergeCell ref="UIH2:UIO2"/>
    <mergeCell ref="UEX2:UFE2"/>
    <mergeCell ref="UFF2:UFM2"/>
    <mergeCell ref="UFN2:UFU2"/>
    <mergeCell ref="UFV2:UGC2"/>
    <mergeCell ref="UGD2:UGK2"/>
    <mergeCell ref="UGL2:UGS2"/>
    <mergeCell ref="UDB2:UDI2"/>
    <mergeCell ref="UDJ2:UDQ2"/>
    <mergeCell ref="UDR2:UDY2"/>
    <mergeCell ref="UDZ2:UEG2"/>
    <mergeCell ref="UEH2:UEO2"/>
    <mergeCell ref="UEP2:UEW2"/>
    <mergeCell ref="UBF2:UBM2"/>
    <mergeCell ref="UBN2:UBU2"/>
    <mergeCell ref="UBV2:UCC2"/>
    <mergeCell ref="UCD2:UCK2"/>
    <mergeCell ref="UCL2:UCS2"/>
    <mergeCell ref="UCT2:UDA2"/>
    <mergeCell ref="TZJ2:TZQ2"/>
    <mergeCell ref="TZR2:TZY2"/>
    <mergeCell ref="TZZ2:UAG2"/>
    <mergeCell ref="UAH2:UAO2"/>
    <mergeCell ref="UAP2:UAW2"/>
    <mergeCell ref="UAX2:UBE2"/>
    <mergeCell ref="TXN2:TXU2"/>
    <mergeCell ref="TXV2:TYC2"/>
    <mergeCell ref="TYD2:TYK2"/>
    <mergeCell ref="TYL2:TYS2"/>
    <mergeCell ref="TYT2:TZA2"/>
    <mergeCell ref="TZB2:TZI2"/>
    <mergeCell ref="TVR2:TVY2"/>
    <mergeCell ref="TVZ2:TWG2"/>
    <mergeCell ref="TWH2:TWO2"/>
    <mergeCell ref="TWP2:TWW2"/>
    <mergeCell ref="TWX2:TXE2"/>
    <mergeCell ref="TXF2:TXM2"/>
    <mergeCell ref="TTV2:TUC2"/>
    <mergeCell ref="TUD2:TUK2"/>
    <mergeCell ref="TUL2:TUS2"/>
    <mergeCell ref="TUT2:TVA2"/>
    <mergeCell ref="TVB2:TVI2"/>
    <mergeCell ref="TVJ2:TVQ2"/>
    <mergeCell ref="TRZ2:TSG2"/>
    <mergeCell ref="TSH2:TSO2"/>
    <mergeCell ref="TSP2:TSW2"/>
    <mergeCell ref="TSX2:TTE2"/>
    <mergeCell ref="TTF2:TTM2"/>
    <mergeCell ref="TTN2:TTU2"/>
    <mergeCell ref="TQD2:TQK2"/>
    <mergeCell ref="TQL2:TQS2"/>
    <mergeCell ref="TQT2:TRA2"/>
    <mergeCell ref="TRB2:TRI2"/>
    <mergeCell ref="TRJ2:TRQ2"/>
    <mergeCell ref="TRR2:TRY2"/>
    <mergeCell ref="TOH2:TOO2"/>
    <mergeCell ref="TOP2:TOW2"/>
    <mergeCell ref="TOX2:TPE2"/>
    <mergeCell ref="TPF2:TPM2"/>
    <mergeCell ref="TPN2:TPU2"/>
    <mergeCell ref="TPV2:TQC2"/>
    <mergeCell ref="TML2:TMS2"/>
    <mergeCell ref="TMT2:TNA2"/>
    <mergeCell ref="TNB2:TNI2"/>
    <mergeCell ref="TNJ2:TNQ2"/>
    <mergeCell ref="TNR2:TNY2"/>
    <mergeCell ref="TNZ2:TOG2"/>
    <mergeCell ref="TKP2:TKW2"/>
    <mergeCell ref="TKX2:TLE2"/>
    <mergeCell ref="TLF2:TLM2"/>
    <mergeCell ref="TLN2:TLU2"/>
    <mergeCell ref="TLV2:TMC2"/>
    <mergeCell ref="TMD2:TMK2"/>
    <mergeCell ref="TIT2:TJA2"/>
    <mergeCell ref="TJB2:TJI2"/>
    <mergeCell ref="TJJ2:TJQ2"/>
    <mergeCell ref="TJR2:TJY2"/>
    <mergeCell ref="TJZ2:TKG2"/>
    <mergeCell ref="TKH2:TKO2"/>
    <mergeCell ref="TGX2:THE2"/>
    <mergeCell ref="THF2:THM2"/>
    <mergeCell ref="THN2:THU2"/>
    <mergeCell ref="THV2:TIC2"/>
    <mergeCell ref="TID2:TIK2"/>
    <mergeCell ref="TIL2:TIS2"/>
    <mergeCell ref="TFB2:TFI2"/>
    <mergeCell ref="TFJ2:TFQ2"/>
    <mergeCell ref="TFR2:TFY2"/>
    <mergeCell ref="TFZ2:TGG2"/>
    <mergeCell ref="TGH2:TGO2"/>
    <mergeCell ref="TGP2:TGW2"/>
    <mergeCell ref="TDF2:TDM2"/>
    <mergeCell ref="TDN2:TDU2"/>
    <mergeCell ref="TDV2:TEC2"/>
    <mergeCell ref="TED2:TEK2"/>
    <mergeCell ref="TEL2:TES2"/>
    <mergeCell ref="TET2:TFA2"/>
    <mergeCell ref="TBJ2:TBQ2"/>
    <mergeCell ref="TBR2:TBY2"/>
    <mergeCell ref="TBZ2:TCG2"/>
    <mergeCell ref="TCH2:TCO2"/>
    <mergeCell ref="TCP2:TCW2"/>
    <mergeCell ref="TCX2:TDE2"/>
    <mergeCell ref="SZN2:SZU2"/>
    <mergeCell ref="SZV2:TAC2"/>
    <mergeCell ref="TAD2:TAK2"/>
    <mergeCell ref="TAL2:TAS2"/>
    <mergeCell ref="TAT2:TBA2"/>
    <mergeCell ref="TBB2:TBI2"/>
    <mergeCell ref="SXR2:SXY2"/>
    <mergeCell ref="SXZ2:SYG2"/>
    <mergeCell ref="SYH2:SYO2"/>
    <mergeCell ref="SYP2:SYW2"/>
    <mergeCell ref="SYX2:SZE2"/>
    <mergeCell ref="SZF2:SZM2"/>
    <mergeCell ref="SVV2:SWC2"/>
    <mergeCell ref="SWD2:SWK2"/>
    <mergeCell ref="SWL2:SWS2"/>
    <mergeCell ref="SWT2:SXA2"/>
    <mergeCell ref="SXB2:SXI2"/>
    <mergeCell ref="SXJ2:SXQ2"/>
    <mergeCell ref="STZ2:SUG2"/>
    <mergeCell ref="SUH2:SUO2"/>
    <mergeCell ref="SUP2:SUW2"/>
    <mergeCell ref="SUX2:SVE2"/>
    <mergeCell ref="SVF2:SVM2"/>
    <mergeCell ref="SVN2:SVU2"/>
    <mergeCell ref="SSD2:SSK2"/>
    <mergeCell ref="SSL2:SSS2"/>
    <mergeCell ref="SST2:STA2"/>
    <mergeCell ref="STB2:STI2"/>
    <mergeCell ref="STJ2:STQ2"/>
    <mergeCell ref="STR2:STY2"/>
    <mergeCell ref="SQH2:SQO2"/>
    <mergeCell ref="SQP2:SQW2"/>
    <mergeCell ref="SQX2:SRE2"/>
    <mergeCell ref="SRF2:SRM2"/>
    <mergeCell ref="SRN2:SRU2"/>
    <mergeCell ref="SRV2:SSC2"/>
    <mergeCell ref="SOL2:SOS2"/>
    <mergeCell ref="SOT2:SPA2"/>
    <mergeCell ref="SPB2:SPI2"/>
    <mergeCell ref="SPJ2:SPQ2"/>
    <mergeCell ref="SPR2:SPY2"/>
    <mergeCell ref="SPZ2:SQG2"/>
    <mergeCell ref="SMP2:SMW2"/>
    <mergeCell ref="SMX2:SNE2"/>
    <mergeCell ref="SNF2:SNM2"/>
    <mergeCell ref="SNN2:SNU2"/>
    <mergeCell ref="SNV2:SOC2"/>
    <mergeCell ref="SOD2:SOK2"/>
    <mergeCell ref="SKT2:SLA2"/>
    <mergeCell ref="SLB2:SLI2"/>
    <mergeCell ref="SLJ2:SLQ2"/>
    <mergeCell ref="SLR2:SLY2"/>
    <mergeCell ref="SLZ2:SMG2"/>
    <mergeCell ref="SMH2:SMO2"/>
    <mergeCell ref="SIX2:SJE2"/>
    <mergeCell ref="SJF2:SJM2"/>
    <mergeCell ref="SJN2:SJU2"/>
    <mergeCell ref="SJV2:SKC2"/>
    <mergeCell ref="SKD2:SKK2"/>
    <mergeCell ref="SKL2:SKS2"/>
    <mergeCell ref="SHB2:SHI2"/>
    <mergeCell ref="SHJ2:SHQ2"/>
    <mergeCell ref="SHR2:SHY2"/>
    <mergeCell ref="SHZ2:SIG2"/>
    <mergeCell ref="SIH2:SIO2"/>
    <mergeCell ref="SIP2:SIW2"/>
    <mergeCell ref="SFF2:SFM2"/>
    <mergeCell ref="SFN2:SFU2"/>
    <mergeCell ref="SFV2:SGC2"/>
    <mergeCell ref="SGD2:SGK2"/>
    <mergeCell ref="SGL2:SGS2"/>
    <mergeCell ref="SGT2:SHA2"/>
    <mergeCell ref="SDJ2:SDQ2"/>
    <mergeCell ref="SDR2:SDY2"/>
    <mergeCell ref="SDZ2:SEG2"/>
    <mergeCell ref="SEH2:SEO2"/>
    <mergeCell ref="SEP2:SEW2"/>
    <mergeCell ref="SEX2:SFE2"/>
    <mergeCell ref="SBN2:SBU2"/>
    <mergeCell ref="SBV2:SCC2"/>
    <mergeCell ref="SCD2:SCK2"/>
    <mergeCell ref="SCL2:SCS2"/>
    <mergeCell ref="SCT2:SDA2"/>
    <mergeCell ref="SDB2:SDI2"/>
    <mergeCell ref="RZR2:RZY2"/>
    <mergeCell ref="RZZ2:SAG2"/>
    <mergeCell ref="SAH2:SAO2"/>
    <mergeCell ref="SAP2:SAW2"/>
    <mergeCell ref="SAX2:SBE2"/>
    <mergeCell ref="SBF2:SBM2"/>
    <mergeCell ref="RXV2:RYC2"/>
    <mergeCell ref="RYD2:RYK2"/>
    <mergeCell ref="RYL2:RYS2"/>
    <mergeCell ref="RYT2:RZA2"/>
    <mergeCell ref="RZB2:RZI2"/>
    <mergeCell ref="RZJ2:RZQ2"/>
    <mergeCell ref="RVZ2:RWG2"/>
    <mergeCell ref="RWH2:RWO2"/>
    <mergeCell ref="RWP2:RWW2"/>
    <mergeCell ref="RWX2:RXE2"/>
    <mergeCell ref="RXF2:RXM2"/>
    <mergeCell ref="RXN2:RXU2"/>
    <mergeCell ref="RUD2:RUK2"/>
    <mergeCell ref="RUL2:RUS2"/>
    <mergeCell ref="RUT2:RVA2"/>
    <mergeCell ref="RVB2:RVI2"/>
    <mergeCell ref="RVJ2:RVQ2"/>
    <mergeCell ref="RVR2:RVY2"/>
    <mergeCell ref="RSH2:RSO2"/>
    <mergeCell ref="RSP2:RSW2"/>
    <mergeCell ref="RSX2:RTE2"/>
    <mergeCell ref="RTF2:RTM2"/>
    <mergeCell ref="RTN2:RTU2"/>
    <mergeCell ref="RTV2:RUC2"/>
    <mergeCell ref="RQL2:RQS2"/>
    <mergeCell ref="RQT2:RRA2"/>
    <mergeCell ref="RRB2:RRI2"/>
    <mergeCell ref="RRJ2:RRQ2"/>
    <mergeCell ref="RRR2:RRY2"/>
    <mergeCell ref="RRZ2:RSG2"/>
    <mergeCell ref="ROP2:ROW2"/>
    <mergeCell ref="ROX2:RPE2"/>
    <mergeCell ref="RPF2:RPM2"/>
    <mergeCell ref="RPN2:RPU2"/>
    <mergeCell ref="RPV2:RQC2"/>
    <mergeCell ref="RQD2:RQK2"/>
    <mergeCell ref="RMT2:RNA2"/>
    <mergeCell ref="RNB2:RNI2"/>
    <mergeCell ref="RNJ2:RNQ2"/>
    <mergeCell ref="RNR2:RNY2"/>
    <mergeCell ref="RNZ2:ROG2"/>
    <mergeCell ref="ROH2:ROO2"/>
    <mergeCell ref="RKX2:RLE2"/>
    <mergeCell ref="RLF2:RLM2"/>
    <mergeCell ref="RLN2:RLU2"/>
    <mergeCell ref="RLV2:RMC2"/>
    <mergeCell ref="RMD2:RMK2"/>
    <mergeCell ref="RML2:RMS2"/>
    <mergeCell ref="RJB2:RJI2"/>
    <mergeCell ref="RJJ2:RJQ2"/>
    <mergeCell ref="RJR2:RJY2"/>
    <mergeCell ref="RJZ2:RKG2"/>
    <mergeCell ref="RKH2:RKO2"/>
    <mergeCell ref="RKP2:RKW2"/>
    <mergeCell ref="RHF2:RHM2"/>
    <mergeCell ref="RHN2:RHU2"/>
    <mergeCell ref="RHV2:RIC2"/>
    <mergeCell ref="RID2:RIK2"/>
    <mergeCell ref="RIL2:RIS2"/>
    <mergeCell ref="RIT2:RJA2"/>
    <mergeCell ref="RFJ2:RFQ2"/>
    <mergeCell ref="RFR2:RFY2"/>
    <mergeCell ref="RFZ2:RGG2"/>
    <mergeCell ref="RGH2:RGO2"/>
    <mergeCell ref="RGP2:RGW2"/>
    <mergeCell ref="RGX2:RHE2"/>
    <mergeCell ref="RDN2:RDU2"/>
    <mergeCell ref="RDV2:REC2"/>
    <mergeCell ref="RED2:REK2"/>
    <mergeCell ref="REL2:RES2"/>
    <mergeCell ref="RET2:RFA2"/>
    <mergeCell ref="RFB2:RFI2"/>
    <mergeCell ref="RBR2:RBY2"/>
    <mergeCell ref="RBZ2:RCG2"/>
    <mergeCell ref="RCH2:RCO2"/>
    <mergeCell ref="RCP2:RCW2"/>
    <mergeCell ref="RCX2:RDE2"/>
    <mergeCell ref="RDF2:RDM2"/>
    <mergeCell ref="QZV2:RAC2"/>
    <mergeCell ref="RAD2:RAK2"/>
    <mergeCell ref="RAL2:RAS2"/>
    <mergeCell ref="RAT2:RBA2"/>
    <mergeCell ref="RBB2:RBI2"/>
    <mergeCell ref="RBJ2:RBQ2"/>
    <mergeCell ref="QXZ2:QYG2"/>
    <mergeCell ref="QYH2:QYO2"/>
    <mergeCell ref="QYP2:QYW2"/>
    <mergeCell ref="QYX2:QZE2"/>
    <mergeCell ref="QZF2:QZM2"/>
    <mergeCell ref="QZN2:QZU2"/>
    <mergeCell ref="QWD2:QWK2"/>
    <mergeCell ref="QWL2:QWS2"/>
    <mergeCell ref="QWT2:QXA2"/>
    <mergeCell ref="QXB2:QXI2"/>
    <mergeCell ref="QXJ2:QXQ2"/>
    <mergeCell ref="QXR2:QXY2"/>
    <mergeCell ref="QUH2:QUO2"/>
    <mergeCell ref="QUP2:QUW2"/>
    <mergeCell ref="QUX2:QVE2"/>
    <mergeCell ref="QVF2:QVM2"/>
    <mergeCell ref="QVN2:QVU2"/>
    <mergeCell ref="QVV2:QWC2"/>
    <mergeCell ref="QSL2:QSS2"/>
    <mergeCell ref="QST2:QTA2"/>
    <mergeCell ref="QTB2:QTI2"/>
    <mergeCell ref="QTJ2:QTQ2"/>
    <mergeCell ref="QTR2:QTY2"/>
    <mergeCell ref="QTZ2:QUG2"/>
    <mergeCell ref="QQP2:QQW2"/>
    <mergeCell ref="QQX2:QRE2"/>
    <mergeCell ref="QRF2:QRM2"/>
    <mergeCell ref="QRN2:QRU2"/>
    <mergeCell ref="QRV2:QSC2"/>
    <mergeCell ref="QSD2:QSK2"/>
    <mergeCell ref="QOT2:QPA2"/>
    <mergeCell ref="QPB2:QPI2"/>
    <mergeCell ref="QPJ2:QPQ2"/>
    <mergeCell ref="QPR2:QPY2"/>
    <mergeCell ref="QPZ2:QQG2"/>
    <mergeCell ref="QQH2:QQO2"/>
    <mergeCell ref="QMX2:QNE2"/>
    <mergeCell ref="QNF2:QNM2"/>
    <mergeCell ref="QNN2:QNU2"/>
    <mergeCell ref="QNV2:QOC2"/>
    <mergeCell ref="QOD2:QOK2"/>
    <mergeCell ref="QOL2:QOS2"/>
    <mergeCell ref="QLB2:QLI2"/>
    <mergeCell ref="QLJ2:QLQ2"/>
    <mergeCell ref="QLR2:QLY2"/>
    <mergeCell ref="QLZ2:QMG2"/>
    <mergeCell ref="QMH2:QMO2"/>
    <mergeCell ref="QMP2:QMW2"/>
    <mergeCell ref="QJF2:QJM2"/>
    <mergeCell ref="QJN2:QJU2"/>
    <mergeCell ref="QJV2:QKC2"/>
    <mergeCell ref="QKD2:QKK2"/>
    <mergeCell ref="QKL2:QKS2"/>
    <mergeCell ref="QKT2:QLA2"/>
    <mergeCell ref="QHJ2:QHQ2"/>
    <mergeCell ref="QHR2:QHY2"/>
    <mergeCell ref="QHZ2:QIG2"/>
    <mergeCell ref="QIH2:QIO2"/>
    <mergeCell ref="QIP2:QIW2"/>
    <mergeCell ref="QIX2:QJE2"/>
    <mergeCell ref="QFN2:QFU2"/>
    <mergeCell ref="QFV2:QGC2"/>
    <mergeCell ref="QGD2:QGK2"/>
    <mergeCell ref="QGL2:QGS2"/>
    <mergeCell ref="QGT2:QHA2"/>
    <mergeCell ref="QHB2:QHI2"/>
    <mergeCell ref="QDR2:QDY2"/>
    <mergeCell ref="QDZ2:QEG2"/>
    <mergeCell ref="QEH2:QEO2"/>
    <mergeCell ref="QEP2:QEW2"/>
    <mergeCell ref="QEX2:QFE2"/>
    <mergeCell ref="QFF2:QFM2"/>
    <mergeCell ref="QBV2:QCC2"/>
    <mergeCell ref="QCD2:QCK2"/>
    <mergeCell ref="QCL2:QCS2"/>
    <mergeCell ref="QCT2:QDA2"/>
    <mergeCell ref="QDB2:QDI2"/>
    <mergeCell ref="QDJ2:QDQ2"/>
    <mergeCell ref="PZZ2:QAG2"/>
    <mergeCell ref="QAH2:QAO2"/>
    <mergeCell ref="QAP2:QAW2"/>
    <mergeCell ref="QAX2:QBE2"/>
    <mergeCell ref="QBF2:QBM2"/>
    <mergeCell ref="QBN2:QBU2"/>
    <mergeCell ref="PYD2:PYK2"/>
    <mergeCell ref="PYL2:PYS2"/>
    <mergeCell ref="PYT2:PZA2"/>
    <mergeCell ref="PZB2:PZI2"/>
    <mergeCell ref="PZJ2:PZQ2"/>
    <mergeCell ref="PZR2:PZY2"/>
    <mergeCell ref="PWH2:PWO2"/>
    <mergeCell ref="PWP2:PWW2"/>
    <mergeCell ref="PWX2:PXE2"/>
    <mergeCell ref="PXF2:PXM2"/>
    <mergeCell ref="PXN2:PXU2"/>
    <mergeCell ref="PXV2:PYC2"/>
    <mergeCell ref="PUL2:PUS2"/>
    <mergeCell ref="PUT2:PVA2"/>
    <mergeCell ref="PVB2:PVI2"/>
    <mergeCell ref="PVJ2:PVQ2"/>
    <mergeCell ref="PVR2:PVY2"/>
    <mergeCell ref="PVZ2:PWG2"/>
    <mergeCell ref="PSP2:PSW2"/>
    <mergeCell ref="PSX2:PTE2"/>
    <mergeCell ref="PTF2:PTM2"/>
    <mergeCell ref="PTN2:PTU2"/>
    <mergeCell ref="PTV2:PUC2"/>
    <mergeCell ref="PUD2:PUK2"/>
    <mergeCell ref="PQT2:PRA2"/>
    <mergeCell ref="PRB2:PRI2"/>
    <mergeCell ref="PRJ2:PRQ2"/>
    <mergeCell ref="PRR2:PRY2"/>
    <mergeCell ref="PRZ2:PSG2"/>
    <mergeCell ref="PSH2:PSO2"/>
    <mergeCell ref="POX2:PPE2"/>
    <mergeCell ref="PPF2:PPM2"/>
    <mergeCell ref="PPN2:PPU2"/>
    <mergeCell ref="PPV2:PQC2"/>
    <mergeCell ref="PQD2:PQK2"/>
    <mergeCell ref="PQL2:PQS2"/>
    <mergeCell ref="PNB2:PNI2"/>
    <mergeCell ref="PNJ2:PNQ2"/>
    <mergeCell ref="PNR2:PNY2"/>
    <mergeCell ref="PNZ2:POG2"/>
    <mergeCell ref="POH2:POO2"/>
    <mergeCell ref="POP2:POW2"/>
    <mergeCell ref="PLF2:PLM2"/>
    <mergeCell ref="PLN2:PLU2"/>
    <mergeCell ref="PLV2:PMC2"/>
    <mergeCell ref="PMD2:PMK2"/>
    <mergeCell ref="PML2:PMS2"/>
    <mergeCell ref="PMT2:PNA2"/>
    <mergeCell ref="PJJ2:PJQ2"/>
    <mergeCell ref="PJR2:PJY2"/>
    <mergeCell ref="PJZ2:PKG2"/>
    <mergeCell ref="PKH2:PKO2"/>
    <mergeCell ref="PKP2:PKW2"/>
    <mergeCell ref="PKX2:PLE2"/>
    <mergeCell ref="PHN2:PHU2"/>
    <mergeCell ref="PHV2:PIC2"/>
    <mergeCell ref="PID2:PIK2"/>
    <mergeCell ref="PIL2:PIS2"/>
    <mergeCell ref="PIT2:PJA2"/>
    <mergeCell ref="PJB2:PJI2"/>
    <mergeCell ref="PFR2:PFY2"/>
    <mergeCell ref="PFZ2:PGG2"/>
    <mergeCell ref="PGH2:PGO2"/>
    <mergeCell ref="PGP2:PGW2"/>
    <mergeCell ref="PGX2:PHE2"/>
    <mergeCell ref="PHF2:PHM2"/>
    <mergeCell ref="PDV2:PEC2"/>
    <mergeCell ref="PED2:PEK2"/>
    <mergeCell ref="PEL2:PES2"/>
    <mergeCell ref="PET2:PFA2"/>
    <mergeCell ref="PFB2:PFI2"/>
    <mergeCell ref="PFJ2:PFQ2"/>
    <mergeCell ref="PBZ2:PCG2"/>
    <mergeCell ref="PCH2:PCO2"/>
    <mergeCell ref="PCP2:PCW2"/>
    <mergeCell ref="PCX2:PDE2"/>
    <mergeCell ref="PDF2:PDM2"/>
    <mergeCell ref="PDN2:PDU2"/>
    <mergeCell ref="PAD2:PAK2"/>
    <mergeCell ref="PAL2:PAS2"/>
    <mergeCell ref="PAT2:PBA2"/>
    <mergeCell ref="PBB2:PBI2"/>
    <mergeCell ref="PBJ2:PBQ2"/>
    <mergeCell ref="PBR2:PBY2"/>
    <mergeCell ref="OYH2:OYO2"/>
    <mergeCell ref="OYP2:OYW2"/>
    <mergeCell ref="OYX2:OZE2"/>
    <mergeCell ref="OZF2:OZM2"/>
    <mergeCell ref="OZN2:OZU2"/>
    <mergeCell ref="OZV2:PAC2"/>
    <mergeCell ref="OWL2:OWS2"/>
    <mergeCell ref="OWT2:OXA2"/>
    <mergeCell ref="OXB2:OXI2"/>
    <mergeCell ref="OXJ2:OXQ2"/>
    <mergeCell ref="OXR2:OXY2"/>
    <mergeCell ref="OXZ2:OYG2"/>
    <mergeCell ref="OUP2:OUW2"/>
    <mergeCell ref="OUX2:OVE2"/>
    <mergeCell ref="OVF2:OVM2"/>
    <mergeCell ref="OVN2:OVU2"/>
    <mergeCell ref="OVV2:OWC2"/>
    <mergeCell ref="OWD2:OWK2"/>
    <mergeCell ref="OST2:OTA2"/>
    <mergeCell ref="OTB2:OTI2"/>
    <mergeCell ref="OTJ2:OTQ2"/>
    <mergeCell ref="OTR2:OTY2"/>
    <mergeCell ref="OTZ2:OUG2"/>
    <mergeCell ref="OUH2:OUO2"/>
    <mergeCell ref="OQX2:ORE2"/>
    <mergeCell ref="ORF2:ORM2"/>
    <mergeCell ref="ORN2:ORU2"/>
    <mergeCell ref="ORV2:OSC2"/>
    <mergeCell ref="OSD2:OSK2"/>
    <mergeCell ref="OSL2:OSS2"/>
    <mergeCell ref="OPB2:OPI2"/>
    <mergeCell ref="OPJ2:OPQ2"/>
    <mergeCell ref="OPR2:OPY2"/>
    <mergeCell ref="OPZ2:OQG2"/>
    <mergeCell ref="OQH2:OQO2"/>
    <mergeCell ref="OQP2:OQW2"/>
    <mergeCell ref="ONF2:ONM2"/>
    <mergeCell ref="ONN2:ONU2"/>
    <mergeCell ref="ONV2:OOC2"/>
    <mergeCell ref="OOD2:OOK2"/>
    <mergeCell ref="OOL2:OOS2"/>
    <mergeCell ref="OOT2:OPA2"/>
    <mergeCell ref="OLJ2:OLQ2"/>
    <mergeCell ref="OLR2:OLY2"/>
    <mergeCell ref="OLZ2:OMG2"/>
    <mergeCell ref="OMH2:OMO2"/>
    <mergeCell ref="OMP2:OMW2"/>
    <mergeCell ref="OMX2:ONE2"/>
    <mergeCell ref="OJN2:OJU2"/>
    <mergeCell ref="OJV2:OKC2"/>
    <mergeCell ref="OKD2:OKK2"/>
    <mergeCell ref="OKL2:OKS2"/>
    <mergeCell ref="OKT2:OLA2"/>
    <mergeCell ref="OLB2:OLI2"/>
    <mergeCell ref="OHR2:OHY2"/>
    <mergeCell ref="OHZ2:OIG2"/>
    <mergeCell ref="OIH2:OIO2"/>
    <mergeCell ref="OIP2:OIW2"/>
    <mergeCell ref="OIX2:OJE2"/>
    <mergeCell ref="OJF2:OJM2"/>
    <mergeCell ref="OFV2:OGC2"/>
    <mergeCell ref="OGD2:OGK2"/>
    <mergeCell ref="OGL2:OGS2"/>
    <mergeCell ref="OGT2:OHA2"/>
    <mergeCell ref="OHB2:OHI2"/>
    <mergeCell ref="OHJ2:OHQ2"/>
    <mergeCell ref="ODZ2:OEG2"/>
    <mergeCell ref="OEH2:OEO2"/>
    <mergeCell ref="OEP2:OEW2"/>
    <mergeCell ref="OEX2:OFE2"/>
    <mergeCell ref="OFF2:OFM2"/>
    <mergeCell ref="OFN2:OFU2"/>
    <mergeCell ref="OCD2:OCK2"/>
    <mergeCell ref="OCL2:OCS2"/>
    <mergeCell ref="OCT2:ODA2"/>
    <mergeCell ref="ODB2:ODI2"/>
    <mergeCell ref="ODJ2:ODQ2"/>
    <mergeCell ref="ODR2:ODY2"/>
    <mergeCell ref="OAH2:OAO2"/>
    <mergeCell ref="OAP2:OAW2"/>
    <mergeCell ref="OAX2:OBE2"/>
    <mergeCell ref="OBF2:OBM2"/>
    <mergeCell ref="OBN2:OBU2"/>
    <mergeCell ref="OBV2:OCC2"/>
    <mergeCell ref="NYL2:NYS2"/>
    <mergeCell ref="NYT2:NZA2"/>
    <mergeCell ref="NZB2:NZI2"/>
    <mergeCell ref="NZJ2:NZQ2"/>
    <mergeCell ref="NZR2:NZY2"/>
    <mergeCell ref="NZZ2:OAG2"/>
    <mergeCell ref="NWP2:NWW2"/>
    <mergeCell ref="NWX2:NXE2"/>
    <mergeCell ref="NXF2:NXM2"/>
    <mergeCell ref="NXN2:NXU2"/>
    <mergeCell ref="NXV2:NYC2"/>
    <mergeCell ref="NYD2:NYK2"/>
    <mergeCell ref="NUT2:NVA2"/>
    <mergeCell ref="NVB2:NVI2"/>
    <mergeCell ref="NVJ2:NVQ2"/>
    <mergeCell ref="NVR2:NVY2"/>
    <mergeCell ref="NVZ2:NWG2"/>
    <mergeCell ref="NWH2:NWO2"/>
    <mergeCell ref="NSX2:NTE2"/>
    <mergeCell ref="NTF2:NTM2"/>
    <mergeCell ref="NTN2:NTU2"/>
    <mergeCell ref="NTV2:NUC2"/>
    <mergeCell ref="NUD2:NUK2"/>
    <mergeCell ref="NUL2:NUS2"/>
    <mergeCell ref="NRB2:NRI2"/>
    <mergeCell ref="NRJ2:NRQ2"/>
    <mergeCell ref="NRR2:NRY2"/>
    <mergeCell ref="NRZ2:NSG2"/>
    <mergeCell ref="NSH2:NSO2"/>
    <mergeCell ref="NSP2:NSW2"/>
    <mergeCell ref="NPF2:NPM2"/>
    <mergeCell ref="NPN2:NPU2"/>
    <mergeCell ref="NPV2:NQC2"/>
    <mergeCell ref="NQD2:NQK2"/>
    <mergeCell ref="NQL2:NQS2"/>
    <mergeCell ref="NQT2:NRA2"/>
    <mergeCell ref="NNJ2:NNQ2"/>
    <mergeCell ref="NNR2:NNY2"/>
    <mergeCell ref="NNZ2:NOG2"/>
    <mergeCell ref="NOH2:NOO2"/>
    <mergeCell ref="NOP2:NOW2"/>
    <mergeCell ref="NOX2:NPE2"/>
    <mergeCell ref="NLN2:NLU2"/>
    <mergeCell ref="NLV2:NMC2"/>
    <mergeCell ref="NMD2:NMK2"/>
    <mergeCell ref="NML2:NMS2"/>
    <mergeCell ref="NMT2:NNA2"/>
    <mergeCell ref="NNB2:NNI2"/>
    <mergeCell ref="NJR2:NJY2"/>
    <mergeCell ref="NJZ2:NKG2"/>
    <mergeCell ref="NKH2:NKO2"/>
    <mergeCell ref="NKP2:NKW2"/>
    <mergeCell ref="NKX2:NLE2"/>
    <mergeCell ref="NLF2:NLM2"/>
    <mergeCell ref="NHV2:NIC2"/>
    <mergeCell ref="NID2:NIK2"/>
    <mergeCell ref="NIL2:NIS2"/>
    <mergeCell ref="NIT2:NJA2"/>
    <mergeCell ref="NJB2:NJI2"/>
    <mergeCell ref="NJJ2:NJQ2"/>
    <mergeCell ref="NFZ2:NGG2"/>
    <mergeCell ref="NGH2:NGO2"/>
    <mergeCell ref="NGP2:NGW2"/>
    <mergeCell ref="NGX2:NHE2"/>
    <mergeCell ref="NHF2:NHM2"/>
    <mergeCell ref="NHN2:NHU2"/>
    <mergeCell ref="NED2:NEK2"/>
    <mergeCell ref="NEL2:NES2"/>
    <mergeCell ref="NET2:NFA2"/>
    <mergeCell ref="NFB2:NFI2"/>
    <mergeCell ref="NFJ2:NFQ2"/>
    <mergeCell ref="NFR2:NFY2"/>
    <mergeCell ref="NCH2:NCO2"/>
    <mergeCell ref="NCP2:NCW2"/>
    <mergeCell ref="NCX2:NDE2"/>
    <mergeCell ref="NDF2:NDM2"/>
    <mergeCell ref="NDN2:NDU2"/>
    <mergeCell ref="NDV2:NEC2"/>
    <mergeCell ref="NAL2:NAS2"/>
    <mergeCell ref="NAT2:NBA2"/>
    <mergeCell ref="NBB2:NBI2"/>
    <mergeCell ref="NBJ2:NBQ2"/>
    <mergeCell ref="NBR2:NBY2"/>
    <mergeCell ref="NBZ2:NCG2"/>
    <mergeCell ref="MYP2:MYW2"/>
    <mergeCell ref="MYX2:MZE2"/>
    <mergeCell ref="MZF2:MZM2"/>
    <mergeCell ref="MZN2:MZU2"/>
    <mergeCell ref="MZV2:NAC2"/>
    <mergeCell ref="NAD2:NAK2"/>
    <mergeCell ref="MWT2:MXA2"/>
    <mergeCell ref="MXB2:MXI2"/>
    <mergeCell ref="MXJ2:MXQ2"/>
    <mergeCell ref="MXR2:MXY2"/>
    <mergeCell ref="MXZ2:MYG2"/>
    <mergeCell ref="MYH2:MYO2"/>
    <mergeCell ref="MUX2:MVE2"/>
    <mergeCell ref="MVF2:MVM2"/>
    <mergeCell ref="MVN2:MVU2"/>
    <mergeCell ref="MVV2:MWC2"/>
    <mergeCell ref="MWD2:MWK2"/>
    <mergeCell ref="MWL2:MWS2"/>
    <mergeCell ref="MTB2:MTI2"/>
    <mergeCell ref="MTJ2:MTQ2"/>
    <mergeCell ref="MTR2:MTY2"/>
    <mergeCell ref="MTZ2:MUG2"/>
    <mergeCell ref="MUH2:MUO2"/>
    <mergeCell ref="MUP2:MUW2"/>
    <mergeCell ref="MRF2:MRM2"/>
    <mergeCell ref="MRN2:MRU2"/>
    <mergeCell ref="MRV2:MSC2"/>
    <mergeCell ref="MSD2:MSK2"/>
    <mergeCell ref="MSL2:MSS2"/>
    <mergeCell ref="MST2:MTA2"/>
    <mergeCell ref="MPJ2:MPQ2"/>
    <mergeCell ref="MPR2:MPY2"/>
    <mergeCell ref="MPZ2:MQG2"/>
    <mergeCell ref="MQH2:MQO2"/>
    <mergeCell ref="MQP2:MQW2"/>
    <mergeCell ref="MQX2:MRE2"/>
    <mergeCell ref="MNN2:MNU2"/>
    <mergeCell ref="MNV2:MOC2"/>
    <mergeCell ref="MOD2:MOK2"/>
    <mergeCell ref="MOL2:MOS2"/>
    <mergeCell ref="MOT2:MPA2"/>
    <mergeCell ref="MPB2:MPI2"/>
    <mergeCell ref="MLR2:MLY2"/>
    <mergeCell ref="MLZ2:MMG2"/>
    <mergeCell ref="MMH2:MMO2"/>
    <mergeCell ref="MMP2:MMW2"/>
    <mergeCell ref="MMX2:MNE2"/>
    <mergeCell ref="MNF2:MNM2"/>
    <mergeCell ref="MJV2:MKC2"/>
    <mergeCell ref="MKD2:MKK2"/>
    <mergeCell ref="MKL2:MKS2"/>
    <mergeCell ref="MKT2:MLA2"/>
    <mergeCell ref="MLB2:MLI2"/>
    <mergeCell ref="MLJ2:MLQ2"/>
    <mergeCell ref="MHZ2:MIG2"/>
    <mergeCell ref="MIH2:MIO2"/>
    <mergeCell ref="MIP2:MIW2"/>
    <mergeCell ref="MIX2:MJE2"/>
    <mergeCell ref="MJF2:MJM2"/>
    <mergeCell ref="MJN2:MJU2"/>
    <mergeCell ref="MGD2:MGK2"/>
    <mergeCell ref="MGL2:MGS2"/>
    <mergeCell ref="MGT2:MHA2"/>
    <mergeCell ref="MHB2:MHI2"/>
    <mergeCell ref="MHJ2:MHQ2"/>
    <mergeCell ref="MHR2:MHY2"/>
    <mergeCell ref="MEH2:MEO2"/>
    <mergeCell ref="MEP2:MEW2"/>
    <mergeCell ref="MEX2:MFE2"/>
    <mergeCell ref="MFF2:MFM2"/>
    <mergeCell ref="MFN2:MFU2"/>
    <mergeCell ref="MFV2:MGC2"/>
    <mergeCell ref="MCL2:MCS2"/>
    <mergeCell ref="MCT2:MDA2"/>
    <mergeCell ref="MDB2:MDI2"/>
    <mergeCell ref="MDJ2:MDQ2"/>
    <mergeCell ref="MDR2:MDY2"/>
    <mergeCell ref="MDZ2:MEG2"/>
    <mergeCell ref="MAP2:MAW2"/>
    <mergeCell ref="MAX2:MBE2"/>
    <mergeCell ref="MBF2:MBM2"/>
    <mergeCell ref="MBN2:MBU2"/>
    <mergeCell ref="MBV2:MCC2"/>
    <mergeCell ref="MCD2:MCK2"/>
    <mergeCell ref="LYT2:LZA2"/>
    <mergeCell ref="LZB2:LZI2"/>
    <mergeCell ref="LZJ2:LZQ2"/>
    <mergeCell ref="LZR2:LZY2"/>
    <mergeCell ref="LZZ2:MAG2"/>
    <mergeCell ref="MAH2:MAO2"/>
    <mergeCell ref="LWX2:LXE2"/>
    <mergeCell ref="LXF2:LXM2"/>
    <mergeCell ref="LXN2:LXU2"/>
    <mergeCell ref="LXV2:LYC2"/>
    <mergeCell ref="LYD2:LYK2"/>
    <mergeCell ref="LYL2:LYS2"/>
    <mergeCell ref="LVB2:LVI2"/>
    <mergeCell ref="LVJ2:LVQ2"/>
    <mergeCell ref="LVR2:LVY2"/>
    <mergeCell ref="LVZ2:LWG2"/>
    <mergeCell ref="LWH2:LWO2"/>
    <mergeCell ref="LWP2:LWW2"/>
    <mergeCell ref="LTF2:LTM2"/>
    <mergeCell ref="LTN2:LTU2"/>
    <mergeCell ref="LTV2:LUC2"/>
    <mergeCell ref="LUD2:LUK2"/>
    <mergeCell ref="LUL2:LUS2"/>
    <mergeCell ref="LUT2:LVA2"/>
    <mergeCell ref="LRJ2:LRQ2"/>
    <mergeCell ref="LRR2:LRY2"/>
    <mergeCell ref="LRZ2:LSG2"/>
    <mergeCell ref="LSH2:LSO2"/>
    <mergeCell ref="LSP2:LSW2"/>
    <mergeCell ref="LSX2:LTE2"/>
    <mergeCell ref="LPN2:LPU2"/>
    <mergeCell ref="LPV2:LQC2"/>
    <mergeCell ref="LQD2:LQK2"/>
    <mergeCell ref="LQL2:LQS2"/>
    <mergeCell ref="LQT2:LRA2"/>
    <mergeCell ref="LRB2:LRI2"/>
    <mergeCell ref="LNR2:LNY2"/>
    <mergeCell ref="LNZ2:LOG2"/>
    <mergeCell ref="LOH2:LOO2"/>
    <mergeCell ref="LOP2:LOW2"/>
    <mergeCell ref="LOX2:LPE2"/>
    <mergeCell ref="LPF2:LPM2"/>
    <mergeCell ref="LLV2:LMC2"/>
    <mergeCell ref="LMD2:LMK2"/>
    <mergeCell ref="LML2:LMS2"/>
    <mergeCell ref="LMT2:LNA2"/>
    <mergeCell ref="LNB2:LNI2"/>
    <mergeCell ref="LNJ2:LNQ2"/>
    <mergeCell ref="LJZ2:LKG2"/>
    <mergeCell ref="LKH2:LKO2"/>
    <mergeCell ref="LKP2:LKW2"/>
    <mergeCell ref="LKX2:LLE2"/>
    <mergeCell ref="LLF2:LLM2"/>
    <mergeCell ref="LLN2:LLU2"/>
    <mergeCell ref="LID2:LIK2"/>
    <mergeCell ref="LIL2:LIS2"/>
    <mergeCell ref="LIT2:LJA2"/>
    <mergeCell ref="LJB2:LJI2"/>
    <mergeCell ref="LJJ2:LJQ2"/>
    <mergeCell ref="LJR2:LJY2"/>
    <mergeCell ref="LGH2:LGO2"/>
    <mergeCell ref="LGP2:LGW2"/>
    <mergeCell ref="LGX2:LHE2"/>
    <mergeCell ref="LHF2:LHM2"/>
    <mergeCell ref="LHN2:LHU2"/>
    <mergeCell ref="LHV2:LIC2"/>
    <mergeCell ref="LEL2:LES2"/>
    <mergeCell ref="LET2:LFA2"/>
    <mergeCell ref="LFB2:LFI2"/>
    <mergeCell ref="LFJ2:LFQ2"/>
    <mergeCell ref="LFR2:LFY2"/>
    <mergeCell ref="LFZ2:LGG2"/>
    <mergeCell ref="LCP2:LCW2"/>
    <mergeCell ref="LCX2:LDE2"/>
    <mergeCell ref="LDF2:LDM2"/>
    <mergeCell ref="LDN2:LDU2"/>
    <mergeCell ref="LDV2:LEC2"/>
    <mergeCell ref="LED2:LEK2"/>
    <mergeCell ref="LAT2:LBA2"/>
    <mergeCell ref="LBB2:LBI2"/>
    <mergeCell ref="LBJ2:LBQ2"/>
    <mergeCell ref="LBR2:LBY2"/>
    <mergeCell ref="LBZ2:LCG2"/>
    <mergeCell ref="LCH2:LCO2"/>
    <mergeCell ref="KYX2:KZE2"/>
    <mergeCell ref="KZF2:KZM2"/>
    <mergeCell ref="KZN2:KZU2"/>
    <mergeCell ref="KZV2:LAC2"/>
    <mergeCell ref="LAD2:LAK2"/>
    <mergeCell ref="LAL2:LAS2"/>
    <mergeCell ref="KXB2:KXI2"/>
    <mergeCell ref="KXJ2:KXQ2"/>
    <mergeCell ref="KXR2:KXY2"/>
    <mergeCell ref="KXZ2:KYG2"/>
    <mergeCell ref="KYH2:KYO2"/>
    <mergeCell ref="KYP2:KYW2"/>
    <mergeCell ref="KVF2:KVM2"/>
    <mergeCell ref="KVN2:KVU2"/>
    <mergeCell ref="KVV2:KWC2"/>
    <mergeCell ref="KWD2:KWK2"/>
    <mergeCell ref="KWL2:KWS2"/>
    <mergeCell ref="KWT2:KXA2"/>
    <mergeCell ref="KTJ2:KTQ2"/>
    <mergeCell ref="KTR2:KTY2"/>
    <mergeCell ref="KTZ2:KUG2"/>
    <mergeCell ref="KUH2:KUO2"/>
    <mergeCell ref="KUP2:KUW2"/>
    <mergeCell ref="KUX2:KVE2"/>
    <mergeCell ref="KRN2:KRU2"/>
    <mergeCell ref="KRV2:KSC2"/>
    <mergeCell ref="KSD2:KSK2"/>
    <mergeCell ref="KSL2:KSS2"/>
    <mergeCell ref="KST2:KTA2"/>
    <mergeCell ref="KTB2:KTI2"/>
    <mergeCell ref="KPR2:KPY2"/>
    <mergeCell ref="KPZ2:KQG2"/>
    <mergeCell ref="KQH2:KQO2"/>
    <mergeCell ref="KQP2:KQW2"/>
    <mergeCell ref="KQX2:KRE2"/>
    <mergeCell ref="KRF2:KRM2"/>
    <mergeCell ref="KNV2:KOC2"/>
    <mergeCell ref="KOD2:KOK2"/>
    <mergeCell ref="KOL2:KOS2"/>
    <mergeCell ref="KOT2:KPA2"/>
    <mergeCell ref="KPB2:KPI2"/>
    <mergeCell ref="KPJ2:KPQ2"/>
    <mergeCell ref="KLZ2:KMG2"/>
    <mergeCell ref="KMH2:KMO2"/>
    <mergeCell ref="KMP2:KMW2"/>
    <mergeCell ref="KMX2:KNE2"/>
    <mergeCell ref="KNF2:KNM2"/>
    <mergeCell ref="KNN2:KNU2"/>
    <mergeCell ref="KKD2:KKK2"/>
    <mergeCell ref="KKL2:KKS2"/>
    <mergeCell ref="KKT2:KLA2"/>
    <mergeCell ref="KLB2:KLI2"/>
    <mergeCell ref="KLJ2:KLQ2"/>
    <mergeCell ref="KLR2:KLY2"/>
    <mergeCell ref="KIH2:KIO2"/>
    <mergeCell ref="KIP2:KIW2"/>
    <mergeCell ref="KIX2:KJE2"/>
    <mergeCell ref="KJF2:KJM2"/>
    <mergeCell ref="KJN2:KJU2"/>
    <mergeCell ref="KJV2:KKC2"/>
    <mergeCell ref="KGL2:KGS2"/>
    <mergeCell ref="KGT2:KHA2"/>
    <mergeCell ref="KHB2:KHI2"/>
    <mergeCell ref="KHJ2:KHQ2"/>
    <mergeCell ref="KHR2:KHY2"/>
    <mergeCell ref="KHZ2:KIG2"/>
    <mergeCell ref="KEP2:KEW2"/>
    <mergeCell ref="KEX2:KFE2"/>
    <mergeCell ref="KFF2:KFM2"/>
    <mergeCell ref="KFN2:KFU2"/>
    <mergeCell ref="KFV2:KGC2"/>
    <mergeCell ref="KGD2:KGK2"/>
    <mergeCell ref="KCT2:KDA2"/>
    <mergeCell ref="KDB2:KDI2"/>
    <mergeCell ref="KDJ2:KDQ2"/>
    <mergeCell ref="KDR2:KDY2"/>
    <mergeCell ref="KDZ2:KEG2"/>
    <mergeCell ref="KEH2:KEO2"/>
    <mergeCell ref="KAX2:KBE2"/>
    <mergeCell ref="KBF2:KBM2"/>
    <mergeCell ref="KBN2:KBU2"/>
    <mergeCell ref="KBV2:KCC2"/>
    <mergeCell ref="KCD2:KCK2"/>
    <mergeCell ref="KCL2:KCS2"/>
    <mergeCell ref="JZB2:JZI2"/>
    <mergeCell ref="JZJ2:JZQ2"/>
    <mergeCell ref="JZR2:JZY2"/>
    <mergeCell ref="JZZ2:KAG2"/>
    <mergeCell ref="KAH2:KAO2"/>
    <mergeCell ref="KAP2:KAW2"/>
    <mergeCell ref="JXF2:JXM2"/>
    <mergeCell ref="JXN2:JXU2"/>
    <mergeCell ref="JXV2:JYC2"/>
    <mergeCell ref="JYD2:JYK2"/>
    <mergeCell ref="JYL2:JYS2"/>
    <mergeCell ref="JYT2:JZA2"/>
    <mergeCell ref="JVJ2:JVQ2"/>
    <mergeCell ref="JVR2:JVY2"/>
    <mergeCell ref="JVZ2:JWG2"/>
    <mergeCell ref="JWH2:JWO2"/>
    <mergeCell ref="JWP2:JWW2"/>
    <mergeCell ref="JWX2:JXE2"/>
    <mergeCell ref="JTN2:JTU2"/>
    <mergeCell ref="JTV2:JUC2"/>
    <mergeCell ref="JUD2:JUK2"/>
    <mergeCell ref="JUL2:JUS2"/>
    <mergeCell ref="JUT2:JVA2"/>
    <mergeCell ref="JVB2:JVI2"/>
    <mergeCell ref="JRR2:JRY2"/>
    <mergeCell ref="JRZ2:JSG2"/>
    <mergeCell ref="JSH2:JSO2"/>
    <mergeCell ref="JSP2:JSW2"/>
    <mergeCell ref="JSX2:JTE2"/>
    <mergeCell ref="JTF2:JTM2"/>
    <mergeCell ref="JPV2:JQC2"/>
    <mergeCell ref="JQD2:JQK2"/>
    <mergeCell ref="JQL2:JQS2"/>
    <mergeCell ref="JQT2:JRA2"/>
    <mergeCell ref="JRB2:JRI2"/>
    <mergeCell ref="JRJ2:JRQ2"/>
    <mergeCell ref="JNZ2:JOG2"/>
    <mergeCell ref="JOH2:JOO2"/>
    <mergeCell ref="JOP2:JOW2"/>
    <mergeCell ref="JOX2:JPE2"/>
    <mergeCell ref="JPF2:JPM2"/>
    <mergeCell ref="JPN2:JPU2"/>
    <mergeCell ref="JMD2:JMK2"/>
    <mergeCell ref="JML2:JMS2"/>
    <mergeCell ref="JMT2:JNA2"/>
    <mergeCell ref="JNB2:JNI2"/>
    <mergeCell ref="JNJ2:JNQ2"/>
    <mergeCell ref="JNR2:JNY2"/>
    <mergeCell ref="JKH2:JKO2"/>
    <mergeCell ref="JKP2:JKW2"/>
    <mergeCell ref="JKX2:JLE2"/>
    <mergeCell ref="JLF2:JLM2"/>
    <mergeCell ref="JLN2:JLU2"/>
    <mergeCell ref="JLV2:JMC2"/>
    <mergeCell ref="JIL2:JIS2"/>
    <mergeCell ref="JIT2:JJA2"/>
    <mergeCell ref="JJB2:JJI2"/>
    <mergeCell ref="JJJ2:JJQ2"/>
    <mergeCell ref="JJR2:JJY2"/>
    <mergeCell ref="JJZ2:JKG2"/>
    <mergeCell ref="JGP2:JGW2"/>
    <mergeCell ref="JGX2:JHE2"/>
    <mergeCell ref="JHF2:JHM2"/>
    <mergeCell ref="JHN2:JHU2"/>
    <mergeCell ref="JHV2:JIC2"/>
    <mergeCell ref="JID2:JIK2"/>
    <mergeCell ref="JET2:JFA2"/>
    <mergeCell ref="JFB2:JFI2"/>
    <mergeCell ref="JFJ2:JFQ2"/>
    <mergeCell ref="JFR2:JFY2"/>
    <mergeCell ref="JFZ2:JGG2"/>
    <mergeCell ref="JGH2:JGO2"/>
    <mergeCell ref="JCX2:JDE2"/>
    <mergeCell ref="JDF2:JDM2"/>
    <mergeCell ref="JDN2:JDU2"/>
    <mergeCell ref="JDV2:JEC2"/>
    <mergeCell ref="JED2:JEK2"/>
    <mergeCell ref="JEL2:JES2"/>
    <mergeCell ref="JBB2:JBI2"/>
    <mergeCell ref="JBJ2:JBQ2"/>
    <mergeCell ref="JBR2:JBY2"/>
    <mergeCell ref="JBZ2:JCG2"/>
    <mergeCell ref="JCH2:JCO2"/>
    <mergeCell ref="JCP2:JCW2"/>
    <mergeCell ref="IZF2:IZM2"/>
    <mergeCell ref="IZN2:IZU2"/>
    <mergeCell ref="IZV2:JAC2"/>
    <mergeCell ref="JAD2:JAK2"/>
    <mergeCell ref="JAL2:JAS2"/>
    <mergeCell ref="JAT2:JBA2"/>
    <mergeCell ref="IXJ2:IXQ2"/>
    <mergeCell ref="IXR2:IXY2"/>
    <mergeCell ref="IXZ2:IYG2"/>
    <mergeCell ref="IYH2:IYO2"/>
    <mergeCell ref="IYP2:IYW2"/>
    <mergeCell ref="IYX2:IZE2"/>
    <mergeCell ref="IVN2:IVU2"/>
    <mergeCell ref="IVV2:IWC2"/>
    <mergeCell ref="IWD2:IWK2"/>
    <mergeCell ref="IWL2:IWS2"/>
    <mergeCell ref="IWT2:IXA2"/>
    <mergeCell ref="IXB2:IXI2"/>
    <mergeCell ref="ITR2:ITY2"/>
    <mergeCell ref="ITZ2:IUG2"/>
    <mergeCell ref="IUH2:IUO2"/>
    <mergeCell ref="IUP2:IUW2"/>
    <mergeCell ref="IUX2:IVE2"/>
    <mergeCell ref="IVF2:IVM2"/>
    <mergeCell ref="IRV2:ISC2"/>
    <mergeCell ref="ISD2:ISK2"/>
    <mergeCell ref="ISL2:ISS2"/>
    <mergeCell ref="IST2:ITA2"/>
    <mergeCell ref="ITB2:ITI2"/>
    <mergeCell ref="ITJ2:ITQ2"/>
    <mergeCell ref="IPZ2:IQG2"/>
    <mergeCell ref="IQH2:IQO2"/>
    <mergeCell ref="IQP2:IQW2"/>
    <mergeCell ref="IQX2:IRE2"/>
    <mergeCell ref="IRF2:IRM2"/>
    <mergeCell ref="IRN2:IRU2"/>
    <mergeCell ref="IOD2:IOK2"/>
    <mergeCell ref="IOL2:IOS2"/>
    <mergeCell ref="IOT2:IPA2"/>
    <mergeCell ref="IPB2:IPI2"/>
    <mergeCell ref="IPJ2:IPQ2"/>
    <mergeCell ref="IPR2:IPY2"/>
    <mergeCell ref="IMH2:IMO2"/>
    <mergeCell ref="IMP2:IMW2"/>
    <mergeCell ref="IMX2:INE2"/>
    <mergeCell ref="INF2:INM2"/>
    <mergeCell ref="INN2:INU2"/>
    <mergeCell ref="INV2:IOC2"/>
    <mergeCell ref="IKL2:IKS2"/>
    <mergeCell ref="IKT2:ILA2"/>
    <mergeCell ref="ILB2:ILI2"/>
    <mergeCell ref="ILJ2:ILQ2"/>
    <mergeCell ref="ILR2:ILY2"/>
    <mergeCell ref="ILZ2:IMG2"/>
    <mergeCell ref="IIP2:IIW2"/>
    <mergeCell ref="IIX2:IJE2"/>
    <mergeCell ref="IJF2:IJM2"/>
    <mergeCell ref="IJN2:IJU2"/>
    <mergeCell ref="IJV2:IKC2"/>
    <mergeCell ref="IKD2:IKK2"/>
    <mergeCell ref="IGT2:IHA2"/>
    <mergeCell ref="IHB2:IHI2"/>
    <mergeCell ref="IHJ2:IHQ2"/>
    <mergeCell ref="IHR2:IHY2"/>
    <mergeCell ref="IHZ2:IIG2"/>
    <mergeCell ref="IIH2:IIO2"/>
    <mergeCell ref="IEX2:IFE2"/>
    <mergeCell ref="IFF2:IFM2"/>
    <mergeCell ref="IFN2:IFU2"/>
    <mergeCell ref="IFV2:IGC2"/>
    <mergeCell ref="IGD2:IGK2"/>
    <mergeCell ref="IGL2:IGS2"/>
    <mergeCell ref="IDB2:IDI2"/>
    <mergeCell ref="IDJ2:IDQ2"/>
    <mergeCell ref="IDR2:IDY2"/>
    <mergeCell ref="IDZ2:IEG2"/>
    <mergeCell ref="IEH2:IEO2"/>
    <mergeCell ref="IEP2:IEW2"/>
    <mergeCell ref="IBF2:IBM2"/>
    <mergeCell ref="IBN2:IBU2"/>
    <mergeCell ref="IBV2:ICC2"/>
    <mergeCell ref="ICD2:ICK2"/>
    <mergeCell ref="ICL2:ICS2"/>
    <mergeCell ref="ICT2:IDA2"/>
    <mergeCell ref="HZJ2:HZQ2"/>
    <mergeCell ref="HZR2:HZY2"/>
    <mergeCell ref="HZZ2:IAG2"/>
    <mergeCell ref="IAH2:IAO2"/>
    <mergeCell ref="IAP2:IAW2"/>
    <mergeCell ref="IAX2:IBE2"/>
    <mergeCell ref="HXN2:HXU2"/>
    <mergeCell ref="HXV2:HYC2"/>
    <mergeCell ref="HYD2:HYK2"/>
    <mergeCell ref="HYL2:HYS2"/>
    <mergeCell ref="HYT2:HZA2"/>
    <mergeCell ref="HZB2:HZI2"/>
    <mergeCell ref="HVR2:HVY2"/>
    <mergeCell ref="HVZ2:HWG2"/>
    <mergeCell ref="HWH2:HWO2"/>
    <mergeCell ref="HWP2:HWW2"/>
    <mergeCell ref="HWX2:HXE2"/>
    <mergeCell ref="HXF2:HXM2"/>
    <mergeCell ref="HTV2:HUC2"/>
    <mergeCell ref="HUD2:HUK2"/>
    <mergeCell ref="HUL2:HUS2"/>
    <mergeCell ref="HUT2:HVA2"/>
    <mergeCell ref="HVB2:HVI2"/>
    <mergeCell ref="HVJ2:HVQ2"/>
    <mergeCell ref="HRZ2:HSG2"/>
    <mergeCell ref="HSH2:HSO2"/>
    <mergeCell ref="HSP2:HSW2"/>
    <mergeCell ref="HSX2:HTE2"/>
    <mergeCell ref="HTF2:HTM2"/>
    <mergeCell ref="HTN2:HTU2"/>
    <mergeCell ref="HQD2:HQK2"/>
    <mergeCell ref="HQL2:HQS2"/>
    <mergeCell ref="HQT2:HRA2"/>
    <mergeCell ref="HRB2:HRI2"/>
    <mergeCell ref="HRJ2:HRQ2"/>
    <mergeCell ref="HRR2:HRY2"/>
    <mergeCell ref="HOH2:HOO2"/>
    <mergeCell ref="HOP2:HOW2"/>
    <mergeCell ref="HOX2:HPE2"/>
    <mergeCell ref="HPF2:HPM2"/>
    <mergeCell ref="HPN2:HPU2"/>
    <mergeCell ref="HPV2:HQC2"/>
    <mergeCell ref="HML2:HMS2"/>
    <mergeCell ref="HMT2:HNA2"/>
    <mergeCell ref="HNB2:HNI2"/>
    <mergeCell ref="HNJ2:HNQ2"/>
    <mergeCell ref="HNR2:HNY2"/>
    <mergeCell ref="HNZ2:HOG2"/>
    <mergeCell ref="HKP2:HKW2"/>
    <mergeCell ref="HKX2:HLE2"/>
    <mergeCell ref="HLF2:HLM2"/>
    <mergeCell ref="HLN2:HLU2"/>
    <mergeCell ref="HLV2:HMC2"/>
    <mergeCell ref="HMD2:HMK2"/>
    <mergeCell ref="HIT2:HJA2"/>
    <mergeCell ref="HJB2:HJI2"/>
    <mergeCell ref="HJJ2:HJQ2"/>
    <mergeCell ref="HJR2:HJY2"/>
    <mergeCell ref="HJZ2:HKG2"/>
    <mergeCell ref="HKH2:HKO2"/>
    <mergeCell ref="HGX2:HHE2"/>
    <mergeCell ref="HHF2:HHM2"/>
    <mergeCell ref="HHN2:HHU2"/>
    <mergeCell ref="HHV2:HIC2"/>
    <mergeCell ref="HID2:HIK2"/>
    <mergeCell ref="HIL2:HIS2"/>
    <mergeCell ref="HFB2:HFI2"/>
    <mergeCell ref="HFJ2:HFQ2"/>
    <mergeCell ref="HFR2:HFY2"/>
    <mergeCell ref="HFZ2:HGG2"/>
    <mergeCell ref="HGH2:HGO2"/>
    <mergeCell ref="HGP2:HGW2"/>
    <mergeCell ref="HDF2:HDM2"/>
    <mergeCell ref="HDN2:HDU2"/>
    <mergeCell ref="HDV2:HEC2"/>
    <mergeCell ref="HED2:HEK2"/>
    <mergeCell ref="HEL2:HES2"/>
    <mergeCell ref="HET2:HFA2"/>
    <mergeCell ref="HBJ2:HBQ2"/>
    <mergeCell ref="HBR2:HBY2"/>
    <mergeCell ref="HBZ2:HCG2"/>
    <mergeCell ref="HCH2:HCO2"/>
    <mergeCell ref="HCP2:HCW2"/>
    <mergeCell ref="HCX2:HDE2"/>
    <mergeCell ref="GZN2:GZU2"/>
    <mergeCell ref="GZV2:HAC2"/>
    <mergeCell ref="HAD2:HAK2"/>
    <mergeCell ref="HAL2:HAS2"/>
    <mergeCell ref="HAT2:HBA2"/>
    <mergeCell ref="HBB2:HBI2"/>
    <mergeCell ref="GXR2:GXY2"/>
    <mergeCell ref="GXZ2:GYG2"/>
    <mergeCell ref="GYH2:GYO2"/>
    <mergeCell ref="GYP2:GYW2"/>
    <mergeCell ref="GYX2:GZE2"/>
    <mergeCell ref="GZF2:GZM2"/>
    <mergeCell ref="GVV2:GWC2"/>
    <mergeCell ref="GWD2:GWK2"/>
    <mergeCell ref="GWL2:GWS2"/>
    <mergeCell ref="GWT2:GXA2"/>
    <mergeCell ref="GXB2:GXI2"/>
    <mergeCell ref="GXJ2:GXQ2"/>
    <mergeCell ref="GTZ2:GUG2"/>
    <mergeCell ref="GUH2:GUO2"/>
    <mergeCell ref="GUP2:GUW2"/>
    <mergeCell ref="GUX2:GVE2"/>
    <mergeCell ref="GVF2:GVM2"/>
    <mergeCell ref="GVN2:GVU2"/>
    <mergeCell ref="GSD2:GSK2"/>
    <mergeCell ref="GSL2:GSS2"/>
    <mergeCell ref="GST2:GTA2"/>
    <mergeCell ref="GTB2:GTI2"/>
    <mergeCell ref="GTJ2:GTQ2"/>
    <mergeCell ref="GTR2:GTY2"/>
    <mergeCell ref="GQH2:GQO2"/>
    <mergeCell ref="GQP2:GQW2"/>
    <mergeCell ref="GQX2:GRE2"/>
    <mergeCell ref="GRF2:GRM2"/>
    <mergeCell ref="GRN2:GRU2"/>
    <mergeCell ref="GRV2:GSC2"/>
    <mergeCell ref="GOL2:GOS2"/>
    <mergeCell ref="GOT2:GPA2"/>
    <mergeCell ref="GPB2:GPI2"/>
    <mergeCell ref="GPJ2:GPQ2"/>
    <mergeCell ref="GPR2:GPY2"/>
    <mergeCell ref="GPZ2:GQG2"/>
    <mergeCell ref="GMP2:GMW2"/>
    <mergeCell ref="GMX2:GNE2"/>
    <mergeCell ref="GNF2:GNM2"/>
    <mergeCell ref="GNN2:GNU2"/>
    <mergeCell ref="GNV2:GOC2"/>
    <mergeCell ref="GOD2:GOK2"/>
    <mergeCell ref="GKT2:GLA2"/>
    <mergeCell ref="GLB2:GLI2"/>
    <mergeCell ref="GLJ2:GLQ2"/>
    <mergeCell ref="GLR2:GLY2"/>
    <mergeCell ref="GLZ2:GMG2"/>
    <mergeCell ref="GMH2:GMO2"/>
    <mergeCell ref="GIX2:GJE2"/>
    <mergeCell ref="GJF2:GJM2"/>
    <mergeCell ref="GJN2:GJU2"/>
    <mergeCell ref="GJV2:GKC2"/>
    <mergeCell ref="GKD2:GKK2"/>
    <mergeCell ref="GKL2:GKS2"/>
    <mergeCell ref="GHB2:GHI2"/>
    <mergeCell ref="GHJ2:GHQ2"/>
    <mergeCell ref="GHR2:GHY2"/>
    <mergeCell ref="GHZ2:GIG2"/>
    <mergeCell ref="GIH2:GIO2"/>
    <mergeCell ref="GIP2:GIW2"/>
    <mergeCell ref="GFF2:GFM2"/>
    <mergeCell ref="GFN2:GFU2"/>
    <mergeCell ref="GFV2:GGC2"/>
    <mergeCell ref="GGD2:GGK2"/>
    <mergeCell ref="GGL2:GGS2"/>
    <mergeCell ref="GGT2:GHA2"/>
    <mergeCell ref="GDJ2:GDQ2"/>
    <mergeCell ref="GDR2:GDY2"/>
    <mergeCell ref="GDZ2:GEG2"/>
    <mergeCell ref="GEH2:GEO2"/>
    <mergeCell ref="GEP2:GEW2"/>
    <mergeCell ref="GEX2:GFE2"/>
    <mergeCell ref="GBN2:GBU2"/>
    <mergeCell ref="GBV2:GCC2"/>
    <mergeCell ref="GCD2:GCK2"/>
    <mergeCell ref="GCL2:GCS2"/>
    <mergeCell ref="GCT2:GDA2"/>
    <mergeCell ref="GDB2:GDI2"/>
    <mergeCell ref="FZR2:FZY2"/>
    <mergeCell ref="FZZ2:GAG2"/>
    <mergeCell ref="GAH2:GAO2"/>
    <mergeCell ref="GAP2:GAW2"/>
    <mergeCell ref="GAX2:GBE2"/>
    <mergeCell ref="GBF2:GBM2"/>
    <mergeCell ref="FXV2:FYC2"/>
    <mergeCell ref="FYD2:FYK2"/>
    <mergeCell ref="FYL2:FYS2"/>
    <mergeCell ref="FYT2:FZA2"/>
    <mergeCell ref="FZB2:FZI2"/>
    <mergeCell ref="FZJ2:FZQ2"/>
    <mergeCell ref="FVZ2:FWG2"/>
    <mergeCell ref="FWH2:FWO2"/>
    <mergeCell ref="FWP2:FWW2"/>
    <mergeCell ref="FWX2:FXE2"/>
    <mergeCell ref="FXF2:FXM2"/>
    <mergeCell ref="FXN2:FXU2"/>
    <mergeCell ref="FUD2:FUK2"/>
    <mergeCell ref="FUL2:FUS2"/>
    <mergeCell ref="FUT2:FVA2"/>
    <mergeCell ref="FVB2:FVI2"/>
    <mergeCell ref="FVJ2:FVQ2"/>
    <mergeCell ref="FVR2:FVY2"/>
    <mergeCell ref="FSH2:FSO2"/>
    <mergeCell ref="FSP2:FSW2"/>
    <mergeCell ref="FSX2:FTE2"/>
    <mergeCell ref="FTF2:FTM2"/>
    <mergeCell ref="FTN2:FTU2"/>
    <mergeCell ref="FTV2:FUC2"/>
    <mergeCell ref="FQL2:FQS2"/>
    <mergeCell ref="FQT2:FRA2"/>
    <mergeCell ref="FRB2:FRI2"/>
    <mergeCell ref="FRJ2:FRQ2"/>
    <mergeCell ref="FRR2:FRY2"/>
    <mergeCell ref="FRZ2:FSG2"/>
    <mergeCell ref="FOP2:FOW2"/>
    <mergeCell ref="FOX2:FPE2"/>
    <mergeCell ref="FPF2:FPM2"/>
    <mergeCell ref="FPN2:FPU2"/>
    <mergeCell ref="FPV2:FQC2"/>
    <mergeCell ref="FQD2:FQK2"/>
    <mergeCell ref="FMT2:FNA2"/>
    <mergeCell ref="FNB2:FNI2"/>
    <mergeCell ref="FNJ2:FNQ2"/>
    <mergeCell ref="FNR2:FNY2"/>
    <mergeCell ref="FNZ2:FOG2"/>
    <mergeCell ref="FOH2:FOO2"/>
    <mergeCell ref="FKX2:FLE2"/>
    <mergeCell ref="FLF2:FLM2"/>
    <mergeCell ref="FLN2:FLU2"/>
    <mergeCell ref="FLV2:FMC2"/>
    <mergeCell ref="FMD2:FMK2"/>
    <mergeCell ref="FML2:FMS2"/>
    <mergeCell ref="FJB2:FJI2"/>
    <mergeCell ref="FJJ2:FJQ2"/>
    <mergeCell ref="FJR2:FJY2"/>
    <mergeCell ref="FJZ2:FKG2"/>
    <mergeCell ref="FKH2:FKO2"/>
    <mergeCell ref="FKP2:FKW2"/>
    <mergeCell ref="FHF2:FHM2"/>
    <mergeCell ref="FHN2:FHU2"/>
    <mergeCell ref="FHV2:FIC2"/>
    <mergeCell ref="FID2:FIK2"/>
    <mergeCell ref="FIL2:FIS2"/>
    <mergeCell ref="FIT2:FJA2"/>
    <mergeCell ref="FFJ2:FFQ2"/>
    <mergeCell ref="FFR2:FFY2"/>
    <mergeCell ref="FFZ2:FGG2"/>
    <mergeCell ref="FGH2:FGO2"/>
    <mergeCell ref="FGP2:FGW2"/>
    <mergeCell ref="FGX2:FHE2"/>
    <mergeCell ref="FDN2:FDU2"/>
    <mergeCell ref="FDV2:FEC2"/>
    <mergeCell ref="FED2:FEK2"/>
    <mergeCell ref="FEL2:FES2"/>
    <mergeCell ref="FET2:FFA2"/>
    <mergeCell ref="FFB2:FFI2"/>
    <mergeCell ref="FBR2:FBY2"/>
    <mergeCell ref="FBZ2:FCG2"/>
    <mergeCell ref="FCH2:FCO2"/>
    <mergeCell ref="FCP2:FCW2"/>
    <mergeCell ref="FCX2:FDE2"/>
    <mergeCell ref="FDF2:FDM2"/>
    <mergeCell ref="EZV2:FAC2"/>
    <mergeCell ref="FAD2:FAK2"/>
    <mergeCell ref="FAL2:FAS2"/>
    <mergeCell ref="FAT2:FBA2"/>
    <mergeCell ref="FBB2:FBI2"/>
    <mergeCell ref="FBJ2:FBQ2"/>
    <mergeCell ref="EXZ2:EYG2"/>
    <mergeCell ref="EYH2:EYO2"/>
    <mergeCell ref="EYP2:EYW2"/>
    <mergeCell ref="EYX2:EZE2"/>
    <mergeCell ref="EZF2:EZM2"/>
    <mergeCell ref="EZN2:EZU2"/>
    <mergeCell ref="EWD2:EWK2"/>
    <mergeCell ref="EWL2:EWS2"/>
    <mergeCell ref="EWT2:EXA2"/>
    <mergeCell ref="EXB2:EXI2"/>
    <mergeCell ref="EXJ2:EXQ2"/>
    <mergeCell ref="EXR2:EXY2"/>
    <mergeCell ref="EUH2:EUO2"/>
    <mergeCell ref="EUP2:EUW2"/>
    <mergeCell ref="EUX2:EVE2"/>
    <mergeCell ref="EVF2:EVM2"/>
    <mergeCell ref="EVN2:EVU2"/>
    <mergeCell ref="EVV2:EWC2"/>
    <mergeCell ref="ESL2:ESS2"/>
    <mergeCell ref="EST2:ETA2"/>
    <mergeCell ref="ETB2:ETI2"/>
    <mergeCell ref="ETJ2:ETQ2"/>
    <mergeCell ref="ETR2:ETY2"/>
    <mergeCell ref="ETZ2:EUG2"/>
    <mergeCell ref="EQP2:EQW2"/>
    <mergeCell ref="EQX2:ERE2"/>
    <mergeCell ref="ERF2:ERM2"/>
    <mergeCell ref="ERN2:ERU2"/>
    <mergeCell ref="ERV2:ESC2"/>
    <mergeCell ref="ESD2:ESK2"/>
    <mergeCell ref="EOT2:EPA2"/>
    <mergeCell ref="EPB2:EPI2"/>
    <mergeCell ref="EPJ2:EPQ2"/>
    <mergeCell ref="EPR2:EPY2"/>
    <mergeCell ref="EPZ2:EQG2"/>
    <mergeCell ref="EQH2:EQO2"/>
    <mergeCell ref="EMX2:ENE2"/>
    <mergeCell ref="ENF2:ENM2"/>
    <mergeCell ref="ENN2:ENU2"/>
    <mergeCell ref="ENV2:EOC2"/>
    <mergeCell ref="EOD2:EOK2"/>
    <mergeCell ref="EOL2:EOS2"/>
    <mergeCell ref="ELB2:ELI2"/>
    <mergeCell ref="ELJ2:ELQ2"/>
    <mergeCell ref="ELR2:ELY2"/>
    <mergeCell ref="ELZ2:EMG2"/>
    <mergeCell ref="EMH2:EMO2"/>
    <mergeCell ref="EMP2:EMW2"/>
    <mergeCell ref="EJF2:EJM2"/>
    <mergeCell ref="EJN2:EJU2"/>
    <mergeCell ref="EJV2:EKC2"/>
    <mergeCell ref="EKD2:EKK2"/>
    <mergeCell ref="EKL2:EKS2"/>
    <mergeCell ref="EKT2:ELA2"/>
    <mergeCell ref="EHJ2:EHQ2"/>
    <mergeCell ref="EHR2:EHY2"/>
    <mergeCell ref="EHZ2:EIG2"/>
    <mergeCell ref="EIH2:EIO2"/>
    <mergeCell ref="EIP2:EIW2"/>
    <mergeCell ref="EIX2:EJE2"/>
    <mergeCell ref="EFN2:EFU2"/>
    <mergeCell ref="EFV2:EGC2"/>
    <mergeCell ref="EGD2:EGK2"/>
    <mergeCell ref="EGL2:EGS2"/>
    <mergeCell ref="EGT2:EHA2"/>
    <mergeCell ref="EHB2:EHI2"/>
    <mergeCell ref="EDR2:EDY2"/>
    <mergeCell ref="EDZ2:EEG2"/>
    <mergeCell ref="EEH2:EEO2"/>
    <mergeCell ref="EEP2:EEW2"/>
    <mergeCell ref="EEX2:EFE2"/>
    <mergeCell ref="EFF2:EFM2"/>
    <mergeCell ref="EBV2:ECC2"/>
    <mergeCell ref="ECD2:ECK2"/>
    <mergeCell ref="ECL2:ECS2"/>
    <mergeCell ref="ECT2:EDA2"/>
    <mergeCell ref="EDB2:EDI2"/>
    <mergeCell ref="EDJ2:EDQ2"/>
    <mergeCell ref="DZZ2:EAG2"/>
    <mergeCell ref="EAH2:EAO2"/>
    <mergeCell ref="EAP2:EAW2"/>
    <mergeCell ref="EAX2:EBE2"/>
    <mergeCell ref="EBF2:EBM2"/>
    <mergeCell ref="EBN2:EBU2"/>
    <mergeCell ref="DYD2:DYK2"/>
    <mergeCell ref="DYL2:DYS2"/>
    <mergeCell ref="DYT2:DZA2"/>
    <mergeCell ref="DZB2:DZI2"/>
    <mergeCell ref="DZJ2:DZQ2"/>
    <mergeCell ref="DZR2:DZY2"/>
    <mergeCell ref="DWH2:DWO2"/>
    <mergeCell ref="DWP2:DWW2"/>
    <mergeCell ref="DWX2:DXE2"/>
    <mergeCell ref="DXF2:DXM2"/>
    <mergeCell ref="DXN2:DXU2"/>
    <mergeCell ref="DXV2:DYC2"/>
    <mergeCell ref="DUL2:DUS2"/>
    <mergeCell ref="DUT2:DVA2"/>
    <mergeCell ref="DVB2:DVI2"/>
    <mergeCell ref="DVJ2:DVQ2"/>
    <mergeCell ref="DVR2:DVY2"/>
    <mergeCell ref="DVZ2:DWG2"/>
    <mergeCell ref="DSP2:DSW2"/>
    <mergeCell ref="DSX2:DTE2"/>
    <mergeCell ref="DTF2:DTM2"/>
    <mergeCell ref="DTN2:DTU2"/>
    <mergeCell ref="DTV2:DUC2"/>
    <mergeCell ref="DUD2:DUK2"/>
    <mergeCell ref="DQT2:DRA2"/>
    <mergeCell ref="DRB2:DRI2"/>
    <mergeCell ref="DRJ2:DRQ2"/>
    <mergeCell ref="DRR2:DRY2"/>
    <mergeCell ref="DRZ2:DSG2"/>
    <mergeCell ref="DSH2:DSO2"/>
    <mergeCell ref="DOX2:DPE2"/>
    <mergeCell ref="DPF2:DPM2"/>
    <mergeCell ref="DPN2:DPU2"/>
    <mergeCell ref="DPV2:DQC2"/>
    <mergeCell ref="DQD2:DQK2"/>
    <mergeCell ref="DQL2:DQS2"/>
    <mergeCell ref="DNB2:DNI2"/>
    <mergeCell ref="DNJ2:DNQ2"/>
    <mergeCell ref="DNR2:DNY2"/>
    <mergeCell ref="DNZ2:DOG2"/>
    <mergeCell ref="DOH2:DOO2"/>
    <mergeCell ref="DOP2:DOW2"/>
    <mergeCell ref="DLF2:DLM2"/>
    <mergeCell ref="DLN2:DLU2"/>
    <mergeCell ref="DLV2:DMC2"/>
    <mergeCell ref="DMD2:DMK2"/>
    <mergeCell ref="DML2:DMS2"/>
    <mergeCell ref="DMT2:DNA2"/>
    <mergeCell ref="DJJ2:DJQ2"/>
    <mergeCell ref="DJR2:DJY2"/>
    <mergeCell ref="DJZ2:DKG2"/>
    <mergeCell ref="DKH2:DKO2"/>
    <mergeCell ref="DKP2:DKW2"/>
    <mergeCell ref="DKX2:DLE2"/>
    <mergeCell ref="DHN2:DHU2"/>
    <mergeCell ref="DHV2:DIC2"/>
    <mergeCell ref="DID2:DIK2"/>
    <mergeCell ref="DIL2:DIS2"/>
    <mergeCell ref="DIT2:DJA2"/>
    <mergeCell ref="DJB2:DJI2"/>
    <mergeCell ref="DFR2:DFY2"/>
    <mergeCell ref="DFZ2:DGG2"/>
    <mergeCell ref="DGH2:DGO2"/>
    <mergeCell ref="DGP2:DGW2"/>
    <mergeCell ref="DGX2:DHE2"/>
    <mergeCell ref="DHF2:DHM2"/>
    <mergeCell ref="DDV2:DEC2"/>
    <mergeCell ref="DED2:DEK2"/>
    <mergeCell ref="DEL2:DES2"/>
    <mergeCell ref="DET2:DFA2"/>
    <mergeCell ref="DFB2:DFI2"/>
    <mergeCell ref="DFJ2:DFQ2"/>
    <mergeCell ref="DBZ2:DCG2"/>
    <mergeCell ref="DCH2:DCO2"/>
    <mergeCell ref="DCP2:DCW2"/>
    <mergeCell ref="DCX2:DDE2"/>
    <mergeCell ref="DDF2:DDM2"/>
    <mergeCell ref="DDN2:DDU2"/>
    <mergeCell ref="DAD2:DAK2"/>
    <mergeCell ref="DAL2:DAS2"/>
    <mergeCell ref="DAT2:DBA2"/>
    <mergeCell ref="DBB2:DBI2"/>
    <mergeCell ref="DBJ2:DBQ2"/>
    <mergeCell ref="DBR2:DBY2"/>
    <mergeCell ref="CYH2:CYO2"/>
    <mergeCell ref="CYP2:CYW2"/>
    <mergeCell ref="CYX2:CZE2"/>
    <mergeCell ref="CZF2:CZM2"/>
    <mergeCell ref="CZN2:CZU2"/>
    <mergeCell ref="CZV2:DAC2"/>
    <mergeCell ref="CWL2:CWS2"/>
    <mergeCell ref="CWT2:CXA2"/>
    <mergeCell ref="CXB2:CXI2"/>
    <mergeCell ref="CXJ2:CXQ2"/>
    <mergeCell ref="CXR2:CXY2"/>
    <mergeCell ref="CXZ2:CYG2"/>
    <mergeCell ref="CUP2:CUW2"/>
    <mergeCell ref="CUX2:CVE2"/>
    <mergeCell ref="CVF2:CVM2"/>
    <mergeCell ref="CVN2:CVU2"/>
    <mergeCell ref="CVV2:CWC2"/>
    <mergeCell ref="CWD2:CWK2"/>
    <mergeCell ref="CST2:CTA2"/>
    <mergeCell ref="CTB2:CTI2"/>
    <mergeCell ref="CTJ2:CTQ2"/>
    <mergeCell ref="CTR2:CTY2"/>
    <mergeCell ref="CTZ2:CUG2"/>
    <mergeCell ref="CUH2:CUO2"/>
    <mergeCell ref="CQX2:CRE2"/>
    <mergeCell ref="CRF2:CRM2"/>
    <mergeCell ref="CRN2:CRU2"/>
    <mergeCell ref="CRV2:CSC2"/>
    <mergeCell ref="CSD2:CSK2"/>
    <mergeCell ref="CSL2:CSS2"/>
    <mergeCell ref="CPB2:CPI2"/>
    <mergeCell ref="CPJ2:CPQ2"/>
    <mergeCell ref="CPR2:CPY2"/>
    <mergeCell ref="CPZ2:CQG2"/>
    <mergeCell ref="CQH2:CQO2"/>
    <mergeCell ref="CQP2:CQW2"/>
    <mergeCell ref="CNF2:CNM2"/>
    <mergeCell ref="CNN2:CNU2"/>
    <mergeCell ref="CNV2:COC2"/>
    <mergeCell ref="COD2:COK2"/>
    <mergeCell ref="COL2:COS2"/>
    <mergeCell ref="COT2:CPA2"/>
    <mergeCell ref="CLJ2:CLQ2"/>
    <mergeCell ref="CLR2:CLY2"/>
    <mergeCell ref="CLZ2:CMG2"/>
    <mergeCell ref="CMH2:CMO2"/>
    <mergeCell ref="CMP2:CMW2"/>
    <mergeCell ref="CMX2:CNE2"/>
    <mergeCell ref="CJN2:CJU2"/>
    <mergeCell ref="CJV2:CKC2"/>
    <mergeCell ref="CKD2:CKK2"/>
    <mergeCell ref="CKL2:CKS2"/>
    <mergeCell ref="CKT2:CLA2"/>
    <mergeCell ref="CLB2:CLI2"/>
    <mergeCell ref="CHR2:CHY2"/>
    <mergeCell ref="CHZ2:CIG2"/>
    <mergeCell ref="CIH2:CIO2"/>
    <mergeCell ref="CIP2:CIW2"/>
    <mergeCell ref="CIX2:CJE2"/>
    <mergeCell ref="CJF2:CJM2"/>
    <mergeCell ref="CFV2:CGC2"/>
    <mergeCell ref="CGD2:CGK2"/>
    <mergeCell ref="CGL2:CGS2"/>
    <mergeCell ref="CGT2:CHA2"/>
    <mergeCell ref="CHB2:CHI2"/>
    <mergeCell ref="CHJ2:CHQ2"/>
    <mergeCell ref="CDZ2:CEG2"/>
    <mergeCell ref="CEH2:CEO2"/>
    <mergeCell ref="CEP2:CEW2"/>
    <mergeCell ref="CEX2:CFE2"/>
    <mergeCell ref="CFF2:CFM2"/>
    <mergeCell ref="CFN2:CFU2"/>
    <mergeCell ref="CCD2:CCK2"/>
    <mergeCell ref="CCL2:CCS2"/>
    <mergeCell ref="CCT2:CDA2"/>
    <mergeCell ref="CDB2:CDI2"/>
    <mergeCell ref="CDJ2:CDQ2"/>
    <mergeCell ref="CDR2:CDY2"/>
    <mergeCell ref="CAH2:CAO2"/>
    <mergeCell ref="CAP2:CAW2"/>
    <mergeCell ref="CAX2:CBE2"/>
    <mergeCell ref="CBF2:CBM2"/>
    <mergeCell ref="CBN2:CBU2"/>
    <mergeCell ref="CBV2:CCC2"/>
    <mergeCell ref="BYL2:BYS2"/>
    <mergeCell ref="BYT2:BZA2"/>
    <mergeCell ref="BZB2:BZI2"/>
    <mergeCell ref="BZJ2:BZQ2"/>
    <mergeCell ref="BZR2:BZY2"/>
    <mergeCell ref="BZZ2:CAG2"/>
    <mergeCell ref="BWP2:BWW2"/>
    <mergeCell ref="BWX2:BXE2"/>
    <mergeCell ref="BXF2:BXM2"/>
    <mergeCell ref="BXN2:BXU2"/>
    <mergeCell ref="BXV2:BYC2"/>
    <mergeCell ref="BYD2:BYK2"/>
    <mergeCell ref="BUT2:BVA2"/>
    <mergeCell ref="BVB2:BVI2"/>
    <mergeCell ref="BVJ2:BVQ2"/>
    <mergeCell ref="BVR2:BVY2"/>
    <mergeCell ref="BVZ2:BWG2"/>
    <mergeCell ref="BWH2:BWO2"/>
    <mergeCell ref="BSX2:BTE2"/>
    <mergeCell ref="BTF2:BTM2"/>
    <mergeCell ref="BTN2:BTU2"/>
    <mergeCell ref="BTV2:BUC2"/>
    <mergeCell ref="BUD2:BUK2"/>
    <mergeCell ref="BUL2:BUS2"/>
    <mergeCell ref="BRB2:BRI2"/>
    <mergeCell ref="BRJ2:BRQ2"/>
    <mergeCell ref="BRR2:BRY2"/>
    <mergeCell ref="BRZ2:BSG2"/>
    <mergeCell ref="BSH2:BSO2"/>
    <mergeCell ref="BSP2:BSW2"/>
    <mergeCell ref="BPF2:BPM2"/>
    <mergeCell ref="BPN2:BPU2"/>
    <mergeCell ref="BPV2:BQC2"/>
    <mergeCell ref="BQD2:BQK2"/>
    <mergeCell ref="BQL2:BQS2"/>
    <mergeCell ref="BQT2:BRA2"/>
    <mergeCell ref="BNJ2:BNQ2"/>
    <mergeCell ref="BNR2:BNY2"/>
    <mergeCell ref="BNZ2:BOG2"/>
    <mergeCell ref="BOH2:BOO2"/>
    <mergeCell ref="BOP2:BOW2"/>
    <mergeCell ref="BOX2:BPE2"/>
    <mergeCell ref="BLN2:BLU2"/>
    <mergeCell ref="BLV2:BMC2"/>
    <mergeCell ref="BMD2:BMK2"/>
    <mergeCell ref="BML2:BMS2"/>
    <mergeCell ref="BMT2:BNA2"/>
    <mergeCell ref="BNB2:BNI2"/>
    <mergeCell ref="BJR2:BJY2"/>
    <mergeCell ref="BJZ2:BKG2"/>
    <mergeCell ref="BKH2:BKO2"/>
    <mergeCell ref="BKP2:BKW2"/>
    <mergeCell ref="BKX2:BLE2"/>
    <mergeCell ref="BLF2:BLM2"/>
    <mergeCell ref="BHV2:BIC2"/>
    <mergeCell ref="BID2:BIK2"/>
    <mergeCell ref="BIL2:BIS2"/>
    <mergeCell ref="BIT2:BJA2"/>
    <mergeCell ref="BJB2:BJI2"/>
    <mergeCell ref="BJJ2:BJQ2"/>
    <mergeCell ref="BFZ2:BGG2"/>
    <mergeCell ref="BGH2:BGO2"/>
    <mergeCell ref="BGP2:BGW2"/>
    <mergeCell ref="BGX2:BHE2"/>
    <mergeCell ref="BHF2:BHM2"/>
    <mergeCell ref="BHN2:BHU2"/>
    <mergeCell ref="BED2:BEK2"/>
    <mergeCell ref="BEL2:BES2"/>
    <mergeCell ref="BET2:BFA2"/>
    <mergeCell ref="BFB2:BFI2"/>
    <mergeCell ref="BFJ2:BFQ2"/>
    <mergeCell ref="BFR2:BFY2"/>
    <mergeCell ref="BCH2:BCO2"/>
    <mergeCell ref="BCP2:BCW2"/>
    <mergeCell ref="BCX2:BDE2"/>
    <mergeCell ref="BDF2:BDM2"/>
    <mergeCell ref="BDN2:BDU2"/>
    <mergeCell ref="BDV2:BEC2"/>
    <mergeCell ref="BAL2:BAS2"/>
    <mergeCell ref="BAT2:BBA2"/>
    <mergeCell ref="BBB2:BBI2"/>
    <mergeCell ref="BBJ2:BBQ2"/>
    <mergeCell ref="BBR2:BBY2"/>
    <mergeCell ref="BBZ2:BCG2"/>
    <mergeCell ref="AYP2:AYW2"/>
    <mergeCell ref="AYX2:AZE2"/>
    <mergeCell ref="AZF2:AZM2"/>
    <mergeCell ref="AZN2:AZU2"/>
    <mergeCell ref="AZV2:BAC2"/>
    <mergeCell ref="BAD2:BAK2"/>
    <mergeCell ref="AWT2:AXA2"/>
    <mergeCell ref="AXB2:AXI2"/>
    <mergeCell ref="AXJ2:AXQ2"/>
    <mergeCell ref="AXR2:AXY2"/>
    <mergeCell ref="AXZ2:AYG2"/>
    <mergeCell ref="AYH2:AYO2"/>
    <mergeCell ref="AUX2:AVE2"/>
    <mergeCell ref="AVF2:AVM2"/>
    <mergeCell ref="AVN2:AVU2"/>
    <mergeCell ref="AVV2:AWC2"/>
    <mergeCell ref="AWD2:AWK2"/>
    <mergeCell ref="AWL2:AWS2"/>
    <mergeCell ref="ATB2:ATI2"/>
    <mergeCell ref="ATJ2:ATQ2"/>
    <mergeCell ref="ATR2:ATY2"/>
    <mergeCell ref="ATZ2:AUG2"/>
    <mergeCell ref="AUH2:AUO2"/>
    <mergeCell ref="AUP2:AUW2"/>
    <mergeCell ref="ARF2:ARM2"/>
    <mergeCell ref="ARN2:ARU2"/>
    <mergeCell ref="ARV2:ASC2"/>
    <mergeCell ref="ASD2:ASK2"/>
    <mergeCell ref="ASL2:ASS2"/>
    <mergeCell ref="AST2:ATA2"/>
    <mergeCell ref="APJ2:APQ2"/>
    <mergeCell ref="APR2:APY2"/>
    <mergeCell ref="APZ2:AQG2"/>
    <mergeCell ref="AQH2:AQO2"/>
    <mergeCell ref="AQP2:AQW2"/>
    <mergeCell ref="AQX2:ARE2"/>
    <mergeCell ref="ANN2:ANU2"/>
    <mergeCell ref="ANV2:AOC2"/>
    <mergeCell ref="AOD2:AOK2"/>
    <mergeCell ref="AOL2:AOS2"/>
    <mergeCell ref="AOT2:APA2"/>
    <mergeCell ref="APB2:API2"/>
    <mergeCell ref="ALR2:ALY2"/>
    <mergeCell ref="ALZ2:AMG2"/>
    <mergeCell ref="AMH2:AMO2"/>
    <mergeCell ref="AMP2:AMW2"/>
    <mergeCell ref="AMX2:ANE2"/>
    <mergeCell ref="ANF2:ANM2"/>
    <mergeCell ref="AJV2:AKC2"/>
    <mergeCell ref="AKD2:AKK2"/>
    <mergeCell ref="AKL2:AKS2"/>
    <mergeCell ref="AKT2:ALA2"/>
    <mergeCell ref="ALB2:ALI2"/>
    <mergeCell ref="ALJ2:ALQ2"/>
    <mergeCell ref="AHZ2:AIG2"/>
    <mergeCell ref="AIH2:AIO2"/>
    <mergeCell ref="AIP2:AIW2"/>
    <mergeCell ref="AIX2:AJE2"/>
    <mergeCell ref="AJF2:AJM2"/>
    <mergeCell ref="AJN2:AJU2"/>
    <mergeCell ref="AGD2:AGK2"/>
    <mergeCell ref="AGL2:AGS2"/>
    <mergeCell ref="AGT2:AHA2"/>
    <mergeCell ref="AHB2:AHI2"/>
    <mergeCell ref="AHJ2:AHQ2"/>
    <mergeCell ref="AHR2:AHY2"/>
    <mergeCell ref="AEH2:AEO2"/>
    <mergeCell ref="AEP2:AEW2"/>
    <mergeCell ref="AEX2:AFE2"/>
    <mergeCell ref="AFF2:AFM2"/>
    <mergeCell ref="AFN2:AFU2"/>
    <mergeCell ref="AFV2:AGC2"/>
    <mergeCell ref="ACL2:ACS2"/>
    <mergeCell ref="ACT2:ADA2"/>
    <mergeCell ref="ADB2:ADI2"/>
    <mergeCell ref="ADJ2:ADQ2"/>
    <mergeCell ref="ADR2:ADY2"/>
    <mergeCell ref="ADZ2:AEG2"/>
    <mergeCell ref="AAP2:AAW2"/>
    <mergeCell ref="AAX2:ABE2"/>
    <mergeCell ref="ABF2:ABM2"/>
    <mergeCell ref="ABN2:ABU2"/>
    <mergeCell ref="ABV2:ACC2"/>
    <mergeCell ref="ACD2:ACK2"/>
    <mergeCell ref="YT2:ZA2"/>
    <mergeCell ref="ZB2:ZI2"/>
    <mergeCell ref="ZJ2:ZQ2"/>
    <mergeCell ref="ZR2:ZY2"/>
    <mergeCell ref="ZZ2:AAG2"/>
    <mergeCell ref="AAH2:AAO2"/>
    <mergeCell ref="WX2:XE2"/>
    <mergeCell ref="XF2:XM2"/>
    <mergeCell ref="XN2:XU2"/>
    <mergeCell ref="XV2:YC2"/>
    <mergeCell ref="YD2:YK2"/>
    <mergeCell ref="YL2:YS2"/>
    <mergeCell ref="VB2:VI2"/>
    <mergeCell ref="VJ2:VQ2"/>
    <mergeCell ref="VR2:VY2"/>
    <mergeCell ref="VZ2:WG2"/>
    <mergeCell ref="WH2:WO2"/>
    <mergeCell ref="WP2:WW2"/>
    <mergeCell ref="TF2:TM2"/>
    <mergeCell ref="TN2:TU2"/>
    <mergeCell ref="TV2:UC2"/>
    <mergeCell ref="UD2:UK2"/>
    <mergeCell ref="UL2:US2"/>
    <mergeCell ref="UT2:VA2"/>
    <mergeCell ref="RJ2:RQ2"/>
    <mergeCell ref="RR2:RY2"/>
    <mergeCell ref="RZ2:SG2"/>
    <mergeCell ref="SH2:SO2"/>
    <mergeCell ref="SP2:SW2"/>
    <mergeCell ref="SX2:TE2"/>
    <mergeCell ref="PN2:PU2"/>
    <mergeCell ref="PV2:QC2"/>
    <mergeCell ref="QD2:QK2"/>
    <mergeCell ref="QL2:QS2"/>
    <mergeCell ref="QT2:RA2"/>
    <mergeCell ref="RB2:RI2"/>
    <mergeCell ref="NR2:NY2"/>
    <mergeCell ref="NZ2:OG2"/>
    <mergeCell ref="OH2:OO2"/>
    <mergeCell ref="OP2:OW2"/>
    <mergeCell ref="OX2:PE2"/>
    <mergeCell ref="PF2:PM2"/>
    <mergeCell ref="LV2:MC2"/>
    <mergeCell ref="MD2:MK2"/>
    <mergeCell ref="ML2:MS2"/>
    <mergeCell ref="MT2:NA2"/>
    <mergeCell ref="NB2:NI2"/>
    <mergeCell ref="NJ2:NQ2"/>
    <mergeCell ref="JZ2:KG2"/>
    <mergeCell ref="KH2:KO2"/>
    <mergeCell ref="KP2:KW2"/>
    <mergeCell ref="KX2:LE2"/>
    <mergeCell ref="LF2:LM2"/>
    <mergeCell ref="LN2:LU2"/>
    <mergeCell ref="ID2:IK2"/>
    <mergeCell ref="IL2:IS2"/>
    <mergeCell ref="IT2:JA2"/>
    <mergeCell ref="JB2:JI2"/>
    <mergeCell ref="JJ2:JQ2"/>
    <mergeCell ref="JR2:JY2"/>
    <mergeCell ref="AT2:BA2"/>
    <mergeCell ref="BB2:BI2"/>
    <mergeCell ref="BJ2:BQ2"/>
    <mergeCell ref="BR2:BY2"/>
    <mergeCell ref="BZ2:CG2"/>
    <mergeCell ref="CH2:CO2"/>
    <mergeCell ref="B2:E2"/>
    <mergeCell ref="N2:U2"/>
    <mergeCell ref="V2:AC2"/>
    <mergeCell ref="AD2:AK2"/>
    <mergeCell ref="AL2:AS2"/>
    <mergeCell ref="GH2:GO2"/>
    <mergeCell ref="GP2:GW2"/>
    <mergeCell ref="GX2:HE2"/>
    <mergeCell ref="HF2:HM2"/>
    <mergeCell ref="HN2:HU2"/>
    <mergeCell ref="HV2:IC2"/>
    <mergeCell ref="EL2:ES2"/>
    <mergeCell ref="ET2:FA2"/>
    <mergeCell ref="FB2:FI2"/>
    <mergeCell ref="FJ2:FQ2"/>
    <mergeCell ref="FR2:FY2"/>
    <mergeCell ref="FZ2:GG2"/>
    <mergeCell ref="CP2:CW2"/>
    <mergeCell ref="CX2:DE2"/>
    <mergeCell ref="DF2:DM2"/>
    <mergeCell ref="DN2:DU2"/>
    <mergeCell ref="DV2:EC2"/>
    <mergeCell ref="ED2:EK2"/>
  </mergeCells>
  <phoneticPr fontId="2"/>
  <pageMargins left="0.70000000000000007" right="0.70000000000000007" top="0.75000000000000011" bottom="0.75000000000000011" header="0.30000000000000004" footer="0.30000000000000004"/>
  <pageSetup paperSize="9" scale="90" fitToHeight="0" orientation="landscape" horizontalDpi="4294967292" verticalDpi="4294967292" r:id="rId1"/>
  <headerFooter>
    <oddFooter>&amp;C&amp;F</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365"/>
  <sheetViews>
    <sheetView showGridLines="0" topLeftCell="B359" zoomScale="80" zoomScaleNormal="80" workbookViewId="0">
      <selection activeCell="B2" sqref="B2:H2"/>
    </sheetView>
  </sheetViews>
  <sheetFormatPr defaultColWidth="12.75" defaultRowHeight="18"/>
  <cols>
    <col min="1" max="1" width="3.875" style="2" hidden="1" customWidth="1"/>
    <col min="2" max="2" width="64.125" style="2" customWidth="1"/>
    <col min="3" max="3" width="10" style="152" customWidth="1"/>
    <col min="4" max="4" width="7.75" style="65" customWidth="1"/>
    <col min="5" max="6" width="10.875" style="65" customWidth="1"/>
    <col min="7" max="7" width="70.5" style="65" customWidth="1"/>
    <col min="8" max="8" width="82.5" style="137" customWidth="1"/>
    <col min="9" max="9" width="35.5" style="2" customWidth="1"/>
    <col min="10" max="10" width="30.25" style="2" customWidth="1"/>
    <col min="11" max="16384" width="12.75" style="2"/>
  </cols>
  <sheetData>
    <row r="1" spans="1:16" hidden="1">
      <c r="B1" s="157"/>
      <c r="C1" s="158"/>
      <c r="D1" s="159"/>
      <c r="E1" s="159"/>
      <c r="F1" s="159"/>
      <c r="G1" s="159"/>
      <c r="H1" s="267"/>
    </row>
    <row r="2" spans="1:16" s="100" customFormat="1" ht="290.45" customHeight="1" thickTop="1" thickBot="1">
      <c r="A2" s="2"/>
      <c r="B2" s="476" t="s">
        <v>1111</v>
      </c>
      <c r="C2" s="476"/>
      <c r="D2" s="476"/>
      <c r="E2" s="476"/>
      <c r="F2" s="476"/>
      <c r="G2" s="476"/>
      <c r="H2" s="476"/>
      <c r="I2" s="1"/>
      <c r="J2" s="1"/>
      <c r="K2" s="1"/>
      <c r="L2" s="1"/>
      <c r="M2" s="1"/>
      <c r="N2" s="1"/>
      <c r="O2" s="1"/>
      <c r="P2" s="1"/>
    </row>
    <row r="3" spans="1:16" ht="2.25" hidden="1" customHeight="1">
      <c r="B3" s="411"/>
      <c r="C3" s="412"/>
      <c r="D3" s="412"/>
      <c r="E3" s="412"/>
      <c r="F3" s="412"/>
      <c r="G3" s="204"/>
      <c r="H3" s="171"/>
    </row>
    <row r="4" spans="1:16" ht="30.75" customHeight="1">
      <c r="B4" s="349" t="s">
        <v>348</v>
      </c>
      <c r="C4" s="350"/>
      <c r="D4" s="350"/>
      <c r="E4" s="350"/>
      <c r="F4" s="350"/>
      <c r="G4" s="350"/>
      <c r="H4" s="351"/>
    </row>
    <row r="5" spans="1:16" ht="27.75" customHeight="1">
      <c r="B5" s="359" t="s">
        <v>349</v>
      </c>
      <c r="C5" s="478" t="s">
        <v>350</v>
      </c>
      <c r="D5" s="361" t="s">
        <v>351</v>
      </c>
      <c r="E5" s="398"/>
      <c r="F5" s="398"/>
      <c r="G5" s="352" t="s">
        <v>352</v>
      </c>
      <c r="H5" s="353"/>
      <c r="J5" s="101"/>
    </row>
    <row r="6" spans="1:16" ht="30.75" customHeight="1">
      <c r="B6" s="397"/>
      <c r="C6" s="479"/>
      <c r="D6" s="161" t="s">
        <v>353</v>
      </c>
      <c r="E6" s="161" t="s">
        <v>354</v>
      </c>
      <c r="F6" s="161" t="s">
        <v>355</v>
      </c>
      <c r="G6" s="354"/>
      <c r="H6" s="355"/>
    </row>
    <row r="7" spans="1:16" ht="52.9" customHeight="1">
      <c r="B7" s="199" t="s">
        <v>356</v>
      </c>
      <c r="C7" s="480" t="str">
        <f>IF(SUM(D7:F8)=1,"GERAI","TUŠČIA")</f>
        <v>TUŠČIA</v>
      </c>
      <c r="D7" s="362"/>
      <c r="E7" s="362"/>
      <c r="F7" s="362"/>
      <c r="G7" s="358" t="s">
        <v>357</v>
      </c>
      <c r="H7" s="356" t="s">
        <v>358</v>
      </c>
    </row>
    <row r="8" spans="1:16" ht="136.5" customHeight="1">
      <c r="B8" s="199" t="s">
        <v>359</v>
      </c>
      <c r="C8" s="480"/>
      <c r="D8" s="362"/>
      <c r="E8" s="362"/>
      <c r="F8" s="362"/>
      <c r="G8" s="358"/>
      <c r="H8" s="356"/>
    </row>
    <row r="9" spans="1:16" ht="46.9" customHeight="1">
      <c r="B9" s="200" t="s">
        <v>360</v>
      </c>
      <c r="C9" s="481" t="str">
        <f>IF(SUM(D9:F10)=1,"GERAI","KLAIDA")</f>
        <v>KLAIDA</v>
      </c>
      <c r="D9" s="362"/>
      <c r="E9" s="362"/>
      <c r="F9" s="362"/>
      <c r="G9" s="358" t="s">
        <v>361</v>
      </c>
      <c r="H9" s="356" t="s">
        <v>362</v>
      </c>
    </row>
    <row r="10" spans="1:16" ht="81.75" customHeight="1">
      <c r="B10" s="201" t="s">
        <v>363</v>
      </c>
      <c r="C10" s="481"/>
      <c r="D10" s="362"/>
      <c r="E10" s="362"/>
      <c r="F10" s="362"/>
      <c r="G10" s="358"/>
      <c r="H10" s="356"/>
    </row>
    <row r="11" spans="1:16" ht="39.75" customHeight="1">
      <c r="B11" s="202" t="s">
        <v>364</v>
      </c>
      <c r="C11" s="481" t="str">
        <f>IF(SUM(D11:F12)=1,"GERAI","KLAIDA")</f>
        <v>KLAIDA</v>
      </c>
      <c r="D11" s="362"/>
      <c r="E11" s="362"/>
      <c r="F11" s="362"/>
      <c r="G11" s="358" t="s">
        <v>365</v>
      </c>
      <c r="H11" s="356" t="s">
        <v>366</v>
      </c>
      <c r="I11" s="363"/>
    </row>
    <row r="12" spans="1:16" ht="186" customHeight="1">
      <c r="B12" s="203" t="s">
        <v>367</v>
      </c>
      <c r="C12" s="481"/>
      <c r="D12" s="362"/>
      <c r="E12" s="362"/>
      <c r="F12" s="362"/>
      <c r="G12" s="358"/>
      <c r="H12" s="357"/>
      <c r="I12" s="363"/>
    </row>
    <row r="13" spans="1:16" ht="26.25" customHeight="1">
      <c r="B13" s="359" t="s">
        <v>368</v>
      </c>
      <c r="C13" s="366" t="s">
        <v>369</v>
      </c>
      <c r="D13" s="361" t="s">
        <v>351</v>
      </c>
      <c r="E13" s="398"/>
      <c r="F13" s="398"/>
      <c r="G13" s="162"/>
      <c r="H13" s="173"/>
    </row>
    <row r="14" spans="1:16" ht="31.5" customHeight="1">
      <c r="B14" s="397"/>
      <c r="C14" s="366"/>
      <c r="D14" s="161" t="s">
        <v>353</v>
      </c>
      <c r="E14" s="161" t="s">
        <v>354</v>
      </c>
      <c r="F14" s="161" t="s">
        <v>355</v>
      </c>
      <c r="G14" s="162"/>
      <c r="H14" s="173"/>
    </row>
    <row r="15" spans="1:16" ht="31.15" customHeight="1">
      <c r="B15" s="163" t="s">
        <v>370</v>
      </c>
      <c r="C15" s="413" t="str">
        <f>IF(SUM(D15:F16)=1,"GERAI","KLAIDA")</f>
        <v>KLAIDA</v>
      </c>
      <c r="D15" s="375"/>
      <c r="E15" s="375"/>
      <c r="F15" s="375"/>
      <c r="G15" s="364" t="s">
        <v>371</v>
      </c>
      <c r="H15" s="356" t="s">
        <v>372</v>
      </c>
    </row>
    <row r="16" spans="1:16" ht="110.25" customHeight="1">
      <c r="B16" s="164" t="s">
        <v>373</v>
      </c>
      <c r="C16" s="413"/>
      <c r="D16" s="375"/>
      <c r="E16" s="375"/>
      <c r="F16" s="375"/>
      <c r="G16" s="364"/>
      <c r="H16" s="356"/>
    </row>
    <row r="17" spans="2:8" ht="46.5" customHeight="1">
      <c r="B17" s="200" t="s">
        <v>374</v>
      </c>
      <c r="C17" s="379" t="str">
        <f>IF(SUM(D17:F18)=1,"GERAI","KLAIDA")</f>
        <v>KLAIDA</v>
      </c>
      <c r="D17" s="375"/>
      <c r="E17" s="375"/>
      <c r="F17" s="375"/>
      <c r="G17" s="364" t="s">
        <v>375</v>
      </c>
      <c r="H17" s="356" t="s">
        <v>376</v>
      </c>
    </row>
    <row r="18" spans="2:8" ht="105" customHeight="1">
      <c r="B18" s="201" t="s">
        <v>377</v>
      </c>
      <c r="C18" s="379"/>
      <c r="D18" s="375"/>
      <c r="E18" s="375"/>
      <c r="F18" s="375"/>
      <c r="G18" s="364"/>
      <c r="H18" s="356"/>
    </row>
    <row r="19" spans="2:8" ht="30.6" customHeight="1">
      <c r="B19" s="205" t="s">
        <v>378</v>
      </c>
      <c r="C19" s="379" t="str">
        <f>IF(SUM(D19:F20)=1,"GERAI","KLAIDA")</f>
        <v>KLAIDA</v>
      </c>
      <c r="D19" s="375"/>
      <c r="E19" s="375"/>
      <c r="F19" s="375"/>
      <c r="G19" s="364" t="s">
        <v>379</v>
      </c>
      <c r="H19" s="356" t="s">
        <v>380</v>
      </c>
    </row>
    <row r="20" spans="2:8" ht="176.25" customHeight="1">
      <c r="B20" s="206" t="s">
        <v>381</v>
      </c>
      <c r="C20" s="379"/>
      <c r="D20" s="375"/>
      <c r="E20" s="375"/>
      <c r="F20" s="375"/>
      <c r="G20" s="364"/>
      <c r="H20" s="356"/>
    </row>
    <row r="21" spans="2:8" ht="40.15" customHeight="1">
      <c r="B21" s="176" t="s">
        <v>382</v>
      </c>
      <c r="C21" s="379" t="str">
        <f>IF(SUM(D21:F22)=1,"GERAI","KLAIDA")</f>
        <v>KLAIDA</v>
      </c>
      <c r="D21" s="362"/>
      <c r="E21" s="362"/>
      <c r="F21" s="362"/>
      <c r="G21" s="358" t="s">
        <v>383</v>
      </c>
      <c r="H21" s="356" t="s">
        <v>384</v>
      </c>
    </row>
    <row r="22" spans="2:8" ht="169.5" customHeight="1">
      <c r="B22" s="177" t="s">
        <v>385</v>
      </c>
      <c r="C22" s="379"/>
      <c r="D22" s="362"/>
      <c r="E22" s="362"/>
      <c r="F22" s="362"/>
      <c r="G22" s="358"/>
      <c r="H22" s="356"/>
    </row>
    <row r="23" spans="2:8" ht="40.5" customHeight="1">
      <c r="B23" s="178" t="s">
        <v>386</v>
      </c>
      <c r="C23" s="379" t="str">
        <f>IF(SUM(D23:F25)=1,"GERAI","TUŠČIA")</f>
        <v>TUŠČIA</v>
      </c>
      <c r="D23" s="362"/>
      <c r="E23" s="362"/>
      <c r="F23" s="362"/>
      <c r="G23" s="358" t="s">
        <v>387</v>
      </c>
      <c r="H23" s="356" t="s">
        <v>388</v>
      </c>
    </row>
    <row r="24" spans="2:8" ht="140.25">
      <c r="B24" s="177" t="s">
        <v>389</v>
      </c>
      <c r="C24" s="379"/>
      <c r="D24" s="362"/>
      <c r="E24" s="362"/>
      <c r="F24" s="362"/>
      <c r="G24" s="358"/>
      <c r="H24" s="356"/>
    </row>
    <row r="25" spans="2:8" ht="69" customHeight="1">
      <c r="B25" s="175" t="s">
        <v>390</v>
      </c>
      <c r="C25" s="379"/>
      <c r="D25" s="362"/>
      <c r="E25" s="362"/>
      <c r="F25" s="362"/>
      <c r="G25" s="358"/>
      <c r="H25" s="356"/>
    </row>
    <row r="26" spans="2:8" ht="36" customHeight="1">
      <c r="B26" s="174" t="s">
        <v>391</v>
      </c>
      <c r="C26" s="379" t="str">
        <f>IF(SUM(D26:F27)=1,"GERAI","KLAIDA")</f>
        <v>KLAIDA</v>
      </c>
      <c r="D26" s="362"/>
      <c r="E26" s="362"/>
      <c r="F26" s="362"/>
      <c r="G26" s="358" t="s">
        <v>392</v>
      </c>
      <c r="H26" s="356" t="s">
        <v>393</v>
      </c>
    </row>
    <row r="27" spans="2:8" ht="124.5" customHeight="1">
      <c r="B27" s="180" t="s">
        <v>394</v>
      </c>
      <c r="C27" s="379"/>
      <c r="D27" s="362"/>
      <c r="E27" s="362"/>
      <c r="F27" s="362"/>
      <c r="G27" s="358"/>
      <c r="H27" s="356"/>
    </row>
    <row r="28" spans="2:8" ht="31.5" customHeight="1">
      <c r="B28" s="174" t="s">
        <v>395</v>
      </c>
      <c r="C28" s="379" t="str">
        <f>IF(SUM(D28:F29)=1,"GERAI","KLAIDA")</f>
        <v>KLAIDA</v>
      </c>
      <c r="D28" s="375"/>
      <c r="E28" s="375"/>
      <c r="F28" s="375"/>
      <c r="G28" s="364" t="s">
        <v>396</v>
      </c>
      <c r="H28" s="356" t="s">
        <v>397</v>
      </c>
    </row>
    <row r="29" spans="2:8" ht="127.5">
      <c r="B29" s="175" t="s">
        <v>398</v>
      </c>
      <c r="C29" s="379"/>
      <c r="D29" s="375"/>
      <c r="E29" s="375"/>
      <c r="F29" s="375"/>
      <c r="G29" s="364"/>
      <c r="H29" s="356"/>
    </row>
    <row r="30" spans="2:8" ht="25.5">
      <c r="B30" s="176" t="s">
        <v>399</v>
      </c>
      <c r="C30" s="379" t="str">
        <f>IF(SUM(D30:F31)=1,"GERAI","KLAIDA")</f>
        <v>KLAIDA</v>
      </c>
      <c r="D30" s="375"/>
      <c r="E30" s="375"/>
      <c r="F30" s="375"/>
      <c r="G30" s="364" t="s">
        <v>400</v>
      </c>
      <c r="H30" s="356" t="s">
        <v>401</v>
      </c>
    </row>
    <row r="31" spans="2:8" ht="161.25" customHeight="1">
      <c r="B31" s="181" t="s">
        <v>402</v>
      </c>
      <c r="C31" s="379"/>
      <c r="D31" s="375"/>
      <c r="E31" s="375"/>
      <c r="F31" s="375"/>
      <c r="G31" s="364"/>
      <c r="H31" s="356"/>
    </row>
    <row r="32" spans="2:8" ht="37.15" customHeight="1">
      <c r="B32" s="174" t="s">
        <v>403</v>
      </c>
      <c r="C32" s="379" t="str">
        <f>IF(SUM(D32:F33)=1,"GERAI","KLAIDA")</f>
        <v>KLAIDA</v>
      </c>
      <c r="D32" s="375"/>
      <c r="E32" s="375"/>
      <c r="F32" s="375"/>
      <c r="G32" s="364" t="s">
        <v>404</v>
      </c>
      <c r="H32" s="356" t="s">
        <v>405</v>
      </c>
    </row>
    <row r="33" spans="2:8" ht="109.9" customHeight="1">
      <c r="B33" s="180" t="s">
        <v>1112</v>
      </c>
      <c r="C33" s="379"/>
      <c r="D33" s="375"/>
      <c r="E33" s="375"/>
      <c r="F33" s="375"/>
      <c r="G33" s="364"/>
      <c r="H33" s="356"/>
    </row>
    <row r="34" spans="2:8" ht="49.15" customHeight="1">
      <c r="B34" s="176" t="s">
        <v>406</v>
      </c>
      <c r="C34" s="379" t="str">
        <f>IF(SUM(D34:F35)=1,"GERAI","KLAIDA")</f>
        <v>KLAIDA</v>
      </c>
      <c r="D34" s="375"/>
      <c r="E34" s="375"/>
      <c r="F34" s="362"/>
      <c r="G34" s="358" t="s">
        <v>407</v>
      </c>
      <c r="H34" s="356" t="s">
        <v>408</v>
      </c>
    </row>
    <row r="35" spans="2:8" ht="245.25" customHeight="1">
      <c r="B35" s="177" t="s">
        <v>1113</v>
      </c>
      <c r="C35" s="379"/>
      <c r="D35" s="375"/>
      <c r="E35" s="375"/>
      <c r="F35" s="362"/>
      <c r="G35" s="358"/>
      <c r="H35" s="356"/>
    </row>
    <row r="36" spans="2:8" ht="41.25" customHeight="1">
      <c r="B36" s="176" t="s">
        <v>409</v>
      </c>
      <c r="C36" s="379" t="str">
        <f>IF(SUM(D36:F37)=1,"GERAI","KLAIDA")</f>
        <v>KLAIDA</v>
      </c>
      <c r="D36" s="375"/>
      <c r="E36" s="375"/>
      <c r="F36" s="362"/>
      <c r="G36" s="358" t="s">
        <v>410</v>
      </c>
      <c r="H36" s="356" t="s">
        <v>411</v>
      </c>
    </row>
    <row r="37" spans="2:8" ht="190.9" customHeight="1">
      <c r="B37" s="175" t="s">
        <v>412</v>
      </c>
      <c r="C37" s="379"/>
      <c r="D37" s="375"/>
      <c r="E37" s="375"/>
      <c r="F37" s="362"/>
      <c r="G37" s="358"/>
      <c r="H37" s="356"/>
    </row>
    <row r="38" spans="2:8" ht="30" customHeight="1">
      <c r="B38" s="176" t="s">
        <v>413</v>
      </c>
      <c r="C38" s="379" t="str">
        <f>IF(SUM(D38:F39)=1,"GERAI","KLAIDA")</f>
        <v>KLAIDA</v>
      </c>
      <c r="D38" s="375"/>
      <c r="E38" s="375"/>
      <c r="F38" s="362"/>
      <c r="G38" s="358" t="s">
        <v>414</v>
      </c>
      <c r="H38" s="356" t="s">
        <v>415</v>
      </c>
    </row>
    <row r="39" spans="2:8" ht="160.5" customHeight="1">
      <c r="B39" s="181" t="s">
        <v>1108</v>
      </c>
      <c r="C39" s="379"/>
      <c r="D39" s="375"/>
      <c r="E39" s="375"/>
      <c r="F39" s="362"/>
      <c r="G39" s="358"/>
      <c r="H39" s="356"/>
    </row>
    <row r="40" spans="2:8" ht="33" customHeight="1">
      <c r="B40" s="176" t="s">
        <v>416</v>
      </c>
      <c r="C40" s="379" t="str">
        <f>IF(SUM(D40:F41)=1,"GERAI","KLAIDA")</f>
        <v>KLAIDA</v>
      </c>
      <c r="D40" s="375"/>
      <c r="E40" s="375"/>
      <c r="F40" s="375"/>
      <c r="G40" s="364" t="s">
        <v>417</v>
      </c>
      <c r="H40" s="356" t="s">
        <v>418</v>
      </c>
    </row>
    <row r="41" spans="2:8" ht="132.75" customHeight="1">
      <c r="B41" s="177" t="s">
        <v>419</v>
      </c>
      <c r="C41" s="379"/>
      <c r="D41" s="375"/>
      <c r="E41" s="375"/>
      <c r="F41" s="375"/>
      <c r="G41" s="364"/>
      <c r="H41" s="356"/>
    </row>
    <row r="42" spans="2:8" ht="29.25" customHeight="1">
      <c r="B42" s="176" t="s">
        <v>420</v>
      </c>
      <c r="C42" s="379" t="str">
        <f>IF(SUM(D42:F43)=1,"GERAI","KLAIDA")</f>
        <v>KLAIDA</v>
      </c>
      <c r="D42" s="375"/>
      <c r="E42" s="375"/>
      <c r="F42" s="375"/>
      <c r="G42" s="364" t="s">
        <v>421</v>
      </c>
      <c r="H42" s="356" t="s">
        <v>422</v>
      </c>
    </row>
    <row r="43" spans="2:8" ht="126" customHeight="1">
      <c r="B43" s="181" t="s">
        <v>423</v>
      </c>
      <c r="C43" s="379"/>
      <c r="D43" s="375"/>
      <c r="E43" s="375"/>
      <c r="F43" s="375"/>
      <c r="G43" s="364"/>
      <c r="H43" s="356"/>
    </row>
    <row r="44" spans="2:8" ht="63" customHeight="1">
      <c r="B44" s="176" t="s">
        <v>424</v>
      </c>
      <c r="C44" s="379" t="str">
        <f>IF(SUM(D44:F45)=1,"GERAI","KLAIDA")</f>
        <v>KLAIDA</v>
      </c>
      <c r="D44" s="375"/>
      <c r="E44" s="375"/>
      <c r="F44" s="375"/>
      <c r="G44" s="364" t="s">
        <v>425</v>
      </c>
      <c r="H44" s="356" t="s">
        <v>426</v>
      </c>
    </row>
    <row r="45" spans="2:8" ht="142.5" customHeight="1">
      <c r="B45" s="177" t="s">
        <v>427</v>
      </c>
      <c r="C45" s="379"/>
      <c r="D45" s="375"/>
      <c r="E45" s="375"/>
      <c r="F45" s="375"/>
      <c r="G45" s="364"/>
      <c r="H45" s="356"/>
    </row>
    <row r="46" spans="2:8" ht="30.75" customHeight="1">
      <c r="B46" s="360" t="s">
        <v>428</v>
      </c>
      <c r="C46" s="376"/>
      <c r="D46" s="376"/>
      <c r="E46" s="376"/>
      <c r="F46" s="376"/>
      <c r="G46" s="160"/>
      <c r="H46" s="172"/>
    </row>
    <row r="47" spans="2:8" ht="31.5" customHeight="1">
      <c r="B47" s="403" t="s">
        <v>429</v>
      </c>
      <c r="C47" s="366" t="s">
        <v>430</v>
      </c>
      <c r="D47" s="398" t="s">
        <v>431</v>
      </c>
      <c r="E47" s="398"/>
      <c r="F47" s="398"/>
      <c r="G47" s="162"/>
      <c r="H47" s="173"/>
    </row>
    <row r="48" spans="2:8" ht="30" customHeight="1">
      <c r="B48" s="403"/>
      <c r="C48" s="366"/>
      <c r="D48" s="161" t="s">
        <v>353</v>
      </c>
      <c r="E48" s="161" t="s">
        <v>354</v>
      </c>
      <c r="F48" s="161" t="s">
        <v>355</v>
      </c>
      <c r="G48" s="162"/>
      <c r="H48" s="173"/>
    </row>
    <row r="49" spans="2:8" ht="30.75" customHeight="1">
      <c r="B49" s="176" t="s">
        <v>432</v>
      </c>
      <c r="C49" s="379" t="str">
        <f>IF(SUM(D49:F52)=1,"GERAI","TUŠČIA")</f>
        <v>TUŠČIA</v>
      </c>
      <c r="D49" s="362"/>
      <c r="E49" s="362"/>
      <c r="F49" s="362"/>
      <c r="G49" s="358" t="s">
        <v>433</v>
      </c>
      <c r="H49" s="356" t="s">
        <v>434</v>
      </c>
    </row>
    <row r="50" spans="2:8" ht="89.25">
      <c r="B50" s="181" t="s">
        <v>435</v>
      </c>
      <c r="C50" s="379"/>
      <c r="D50" s="362"/>
      <c r="E50" s="362"/>
      <c r="F50" s="362"/>
      <c r="G50" s="358"/>
      <c r="H50" s="356"/>
    </row>
    <row r="51" spans="2:8" hidden="1">
      <c r="B51" s="184"/>
      <c r="C51" s="379"/>
      <c r="D51" s="362"/>
      <c r="E51" s="362"/>
      <c r="F51" s="362"/>
      <c r="G51" s="358"/>
      <c r="H51" s="356"/>
    </row>
    <row r="52" spans="2:8" ht="51">
      <c r="B52" s="181" t="s">
        <v>436</v>
      </c>
      <c r="C52" s="379"/>
      <c r="D52" s="362"/>
      <c r="E52" s="362"/>
      <c r="F52" s="362"/>
      <c r="G52" s="358"/>
      <c r="H52" s="356"/>
    </row>
    <row r="53" spans="2:8" ht="30" customHeight="1">
      <c r="B53" s="176" t="s">
        <v>437</v>
      </c>
      <c r="C53" s="379" t="str">
        <f>IF(SUM(D53:F54)=1,"GERAI","KLAIDA")</f>
        <v>KLAIDA</v>
      </c>
      <c r="D53" s="375"/>
      <c r="E53" s="375"/>
      <c r="F53" s="375"/>
      <c r="G53" s="364" t="s">
        <v>438</v>
      </c>
      <c r="H53" s="356" t="s">
        <v>439</v>
      </c>
    </row>
    <row r="54" spans="2:8" ht="204">
      <c r="B54" s="181" t="s">
        <v>440</v>
      </c>
      <c r="C54" s="379"/>
      <c r="D54" s="375"/>
      <c r="E54" s="375"/>
      <c r="F54" s="375"/>
      <c r="G54" s="364"/>
      <c r="H54" s="356"/>
    </row>
    <row r="55" spans="2:8" ht="30.6" customHeight="1">
      <c r="B55" s="176" t="s">
        <v>441</v>
      </c>
      <c r="C55" s="379" t="str">
        <f>IF(SUM(D55:F56)=1,"GERAI","KLAIDA")</f>
        <v>KLAIDA</v>
      </c>
      <c r="D55" s="375"/>
      <c r="E55" s="375"/>
      <c r="F55" s="375"/>
      <c r="G55" s="364" t="s">
        <v>442</v>
      </c>
      <c r="H55" s="356" t="s">
        <v>443</v>
      </c>
    </row>
    <row r="56" spans="2:8" ht="199.9" customHeight="1">
      <c r="B56" s="181" t="s">
        <v>444</v>
      </c>
      <c r="C56" s="379"/>
      <c r="D56" s="375"/>
      <c r="E56" s="375"/>
      <c r="F56" s="375"/>
      <c r="G56" s="364"/>
      <c r="H56" s="356"/>
    </row>
    <row r="57" spans="2:8" ht="43.5" customHeight="1">
      <c r="B57" s="176" t="s">
        <v>1114</v>
      </c>
      <c r="C57" s="379" t="str">
        <f>IF(SUM(D57:F58)=1,"GERAI","KLAIDA")</f>
        <v>KLAIDA</v>
      </c>
      <c r="D57" s="375"/>
      <c r="E57" s="375"/>
      <c r="F57" s="375"/>
      <c r="G57" s="364" t="s">
        <v>445</v>
      </c>
      <c r="H57" s="356" t="s">
        <v>446</v>
      </c>
    </row>
    <row r="58" spans="2:8" ht="171" customHeight="1">
      <c r="B58" s="181" t="s">
        <v>447</v>
      </c>
      <c r="C58" s="379"/>
      <c r="D58" s="375"/>
      <c r="E58" s="375"/>
      <c r="F58" s="375"/>
      <c r="G58" s="364"/>
      <c r="H58" s="356"/>
    </row>
    <row r="59" spans="2:8" ht="36.6" customHeight="1">
      <c r="B59" s="176" t="s">
        <v>448</v>
      </c>
      <c r="C59" s="379" t="str">
        <f>IF(SUM(D59:F60)=1,"GERAI","KLAIDA")</f>
        <v>KLAIDA</v>
      </c>
      <c r="D59" s="375"/>
      <c r="E59" s="375"/>
      <c r="F59" s="375"/>
      <c r="G59" s="364" t="s">
        <v>449</v>
      </c>
      <c r="H59" s="356" t="s">
        <v>450</v>
      </c>
    </row>
    <row r="60" spans="2:8" ht="164.45" customHeight="1">
      <c r="B60" s="181" t="s">
        <v>451</v>
      </c>
      <c r="C60" s="379"/>
      <c r="D60" s="375"/>
      <c r="E60" s="375"/>
      <c r="F60" s="375"/>
      <c r="G60" s="364"/>
      <c r="H60" s="356"/>
    </row>
    <row r="61" spans="2:8" ht="42" customHeight="1">
      <c r="B61" s="176" t="s">
        <v>452</v>
      </c>
      <c r="C61" s="379" t="str">
        <f>IF(SUM(D61:F62)=1,"GERAI","KLAIDA")</f>
        <v>KLAIDA</v>
      </c>
      <c r="D61" s="375"/>
      <c r="E61" s="375"/>
      <c r="F61" s="375"/>
      <c r="G61" s="364" t="s">
        <v>453</v>
      </c>
      <c r="H61" s="356" t="s">
        <v>454</v>
      </c>
    </row>
    <row r="62" spans="2:8" ht="157.15" customHeight="1">
      <c r="B62" s="181" t="s">
        <v>455</v>
      </c>
      <c r="C62" s="379"/>
      <c r="D62" s="375"/>
      <c r="E62" s="375"/>
      <c r="F62" s="375"/>
      <c r="G62" s="364"/>
      <c r="H62" s="356"/>
    </row>
    <row r="63" spans="2:8" ht="48.6" customHeight="1">
      <c r="B63" s="176" t="s">
        <v>456</v>
      </c>
      <c r="C63" s="379" t="str">
        <f>IF(SUM(D63:F64)=1,"GERAI","KLAIDA")</f>
        <v>KLAIDA</v>
      </c>
      <c r="D63" s="375"/>
      <c r="E63" s="375"/>
      <c r="F63" s="375"/>
      <c r="G63" s="364" t="s">
        <v>457</v>
      </c>
      <c r="H63" s="356" t="s">
        <v>458</v>
      </c>
    </row>
    <row r="64" spans="2:8" ht="151.5" customHeight="1">
      <c r="B64" s="181" t="s">
        <v>459</v>
      </c>
      <c r="C64" s="379"/>
      <c r="D64" s="375"/>
      <c r="E64" s="375"/>
      <c r="F64" s="375"/>
      <c r="G64" s="364"/>
      <c r="H64" s="356"/>
    </row>
    <row r="65" spans="2:8" ht="57.6" customHeight="1">
      <c r="B65" s="176" t="s">
        <v>460</v>
      </c>
      <c r="C65" s="379" t="str">
        <f>IF(SUM(D65:F66)=1,"GERAI","KLAIDA")</f>
        <v>KLAIDA</v>
      </c>
      <c r="D65" s="375"/>
      <c r="E65" s="375"/>
      <c r="F65" s="375"/>
      <c r="G65" s="364" t="s">
        <v>461</v>
      </c>
      <c r="H65" s="356" t="s">
        <v>462</v>
      </c>
    </row>
    <row r="66" spans="2:8" ht="153.75" customHeight="1">
      <c r="B66" s="181" t="s">
        <v>463</v>
      </c>
      <c r="C66" s="379"/>
      <c r="D66" s="375"/>
      <c r="E66" s="375"/>
      <c r="F66" s="375"/>
      <c r="G66" s="364"/>
      <c r="H66" s="356"/>
    </row>
    <row r="67" spans="2:8" ht="38.450000000000003" customHeight="1">
      <c r="B67" s="176" t="s">
        <v>464</v>
      </c>
      <c r="C67" s="379" t="str">
        <f>IF(SUM(D67:F68)=1,"GERAI","KLAIDA")</f>
        <v>KLAIDA</v>
      </c>
      <c r="D67" s="375"/>
      <c r="E67" s="375"/>
      <c r="F67" s="375"/>
      <c r="G67" s="364" t="s">
        <v>465</v>
      </c>
      <c r="H67" s="356" t="s">
        <v>466</v>
      </c>
    </row>
    <row r="68" spans="2:8" ht="163.5" customHeight="1">
      <c r="B68" s="181" t="s">
        <v>467</v>
      </c>
      <c r="C68" s="379"/>
      <c r="D68" s="375"/>
      <c r="E68" s="375"/>
      <c r="F68" s="375"/>
      <c r="G68" s="364"/>
      <c r="H68" s="356"/>
    </row>
    <row r="69" spans="2:8" ht="40.9" customHeight="1">
      <c r="B69" s="176" t="s">
        <v>468</v>
      </c>
      <c r="C69" s="379" t="str">
        <f>IF(SUM(D69:F70)=1,"GERAI","KLAIDA")</f>
        <v>KLAIDA</v>
      </c>
      <c r="D69" s="362"/>
      <c r="E69" s="362"/>
      <c r="F69" s="362"/>
      <c r="G69" s="358" t="s">
        <v>469</v>
      </c>
      <c r="H69" s="356" t="s">
        <v>470</v>
      </c>
    </row>
    <row r="70" spans="2:8" ht="144.75" customHeight="1">
      <c r="B70" s="181" t="s">
        <v>471</v>
      </c>
      <c r="C70" s="379"/>
      <c r="D70" s="362"/>
      <c r="E70" s="362"/>
      <c r="F70" s="362"/>
      <c r="G70" s="358"/>
      <c r="H70" s="356"/>
    </row>
    <row r="71" spans="2:8" ht="37.15" customHeight="1">
      <c r="B71" s="176" t="s">
        <v>472</v>
      </c>
      <c r="C71" s="379" t="str">
        <f>IF(SUM(D71:F72)=1,"GERAI","KLAIDA")</f>
        <v>KLAIDA</v>
      </c>
      <c r="D71" s="362"/>
      <c r="E71" s="362"/>
      <c r="F71" s="362"/>
      <c r="G71" s="358" t="s">
        <v>473</v>
      </c>
      <c r="H71" s="356" t="s">
        <v>474</v>
      </c>
    </row>
    <row r="72" spans="2:8" ht="152.25" customHeight="1">
      <c r="B72" s="181" t="s">
        <v>475</v>
      </c>
      <c r="C72" s="379"/>
      <c r="D72" s="362"/>
      <c r="E72" s="362"/>
      <c r="F72" s="362"/>
      <c r="G72" s="358"/>
      <c r="H72" s="356"/>
    </row>
    <row r="73" spans="2:8" ht="36" customHeight="1">
      <c r="B73" s="176" t="s">
        <v>476</v>
      </c>
      <c r="C73" s="379" t="str">
        <f>IF(SUM(D73:F75)=1,"GERAI","TUŠČIA")</f>
        <v>TUŠČIA</v>
      </c>
      <c r="D73" s="362"/>
      <c r="E73" s="362"/>
      <c r="F73" s="362"/>
      <c r="G73" s="358" t="s">
        <v>477</v>
      </c>
      <c r="H73" s="356" t="s">
        <v>478</v>
      </c>
    </row>
    <row r="74" spans="2:8" ht="147.75" customHeight="1">
      <c r="B74" s="181" t="s">
        <v>479</v>
      </c>
      <c r="C74" s="379"/>
      <c r="D74" s="362"/>
      <c r="E74" s="362"/>
      <c r="F74" s="362"/>
      <c r="G74" s="358"/>
      <c r="H74" s="356"/>
    </row>
    <row r="75" spans="2:8" ht="64.5" customHeight="1">
      <c r="B75" s="181" t="s">
        <v>480</v>
      </c>
      <c r="C75" s="379"/>
      <c r="D75" s="362"/>
      <c r="E75" s="362"/>
      <c r="F75" s="362"/>
      <c r="G75" s="358"/>
      <c r="H75" s="356"/>
    </row>
    <row r="76" spans="2:8" ht="32.25" customHeight="1">
      <c r="B76" s="176" t="s">
        <v>481</v>
      </c>
      <c r="C76" s="379" t="str">
        <f>IF(SUM(D76:F78)=1,"GERAI","TUŠČIA")</f>
        <v>TUŠČIA</v>
      </c>
      <c r="D76" s="362"/>
      <c r="E76" s="362"/>
      <c r="F76" s="362"/>
      <c r="G76" s="358" t="s">
        <v>482</v>
      </c>
      <c r="H76" s="356" t="s">
        <v>483</v>
      </c>
    </row>
    <row r="77" spans="2:8" ht="165.75">
      <c r="B77" s="181" t="s">
        <v>484</v>
      </c>
      <c r="C77" s="379"/>
      <c r="D77" s="362"/>
      <c r="E77" s="362"/>
      <c r="F77" s="362"/>
      <c r="G77" s="358"/>
      <c r="H77" s="356"/>
    </row>
    <row r="78" spans="2:8" ht="39" customHeight="1">
      <c r="B78" s="181" t="s">
        <v>485</v>
      </c>
      <c r="C78" s="379"/>
      <c r="D78" s="362"/>
      <c r="E78" s="362"/>
      <c r="F78" s="362"/>
      <c r="G78" s="358"/>
      <c r="H78" s="356"/>
    </row>
    <row r="79" spans="2:8" ht="36.75" customHeight="1">
      <c r="B79" s="176" t="s">
        <v>486</v>
      </c>
      <c r="C79" s="379" t="str">
        <f>IF(SUM(D79:F81)=1,"GERAI","TUŠČIA")</f>
        <v>TUŠČIA</v>
      </c>
      <c r="D79" s="362"/>
      <c r="E79" s="362"/>
      <c r="F79" s="362"/>
      <c r="G79" s="358" t="s">
        <v>487</v>
      </c>
      <c r="H79" s="356" t="s">
        <v>488</v>
      </c>
    </row>
    <row r="80" spans="2:8" ht="151.5" customHeight="1">
      <c r="B80" s="181" t="s">
        <v>489</v>
      </c>
      <c r="C80" s="379"/>
      <c r="D80" s="362"/>
      <c r="E80" s="362"/>
      <c r="F80" s="362"/>
      <c r="G80" s="358"/>
      <c r="H80" s="356"/>
    </row>
    <row r="81" spans="2:8" ht="34.9" customHeight="1">
      <c r="B81" s="181" t="s">
        <v>490</v>
      </c>
      <c r="C81" s="379"/>
      <c r="D81" s="362"/>
      <c r="E81" s="362"/>
      <c r="F81" s="362"/>
      <c r="G81" s="358"/>
      <c r="H81" s="356"/>
    </row>
    <row r="82" spans="2:8" ht="36.6" customHeight="1">
      <c r="B82" s="176" t="s">
        <v>84</v>
      </c>
      <c r="C82" s="379" t="str">
        <f>IF(SUM(D82:F83)=1,"GERAI","KLAIDA")</f>
        <v>KLAIDA</v>
      </c>
      <c r="D82" s="362"/>
      <c r="E82" s="362"/>
      <c r="F82" s="362"/>
      <c r="G82" s="358" t="s">
        <v>491</v>
      </c>
      <c r="H82" s="356" t="s">
        <v>492</v>
      </c>
    </row>
    <row r="83" spans="2:8" ht="146.25" customHeight="1">
      <c r="B83" s="245" t="s">
        <v>493</v>
      </c>
      <c r="C83" s="389"/>
      <c r="D83" s="395"/>
      <c r="E83" s="395"/>
      <c r="F83" s="395"/>
      <c r="G83" s="415"/>
      <c r="H83" s="416"/>
    </row>
    <row r="84" spans="2:8" ht="28.5" customHeight="1">
      <c r="B84" s="392" t="s">
        <v>494</v>
      </c>
      <c r="C84" s="367" t="s">
        <v>350</v>
      </c>
      <c r="D84" s="394" t="s">
        <v>431</v>
      </c>
      <c r="E84" s="394"/>
      <c r="F84" s="394"/>
      <c r="G84" s="270"/>
      <c r="H84" s="271"/>
    </row>
    <row r="85" spans="2:8" ht="33" customHeight="1">
      <c r="B85" s="393"/>
      <c r="C85" s="368"/>
      <c r="D85" s="272" t="s">
        <v>353</v>
      </c>
      <c r="E85" s="272" t="s">
        <v>354</v>
      </c>
      <c r="F85" s="272" t="s">
        <v>355</v>
      </c>
      <c r="G85" s="273"/>
      <c r="H85" s="274"/>
    </row>
    <row r="86" spans="2:8" ht="48.75" customHeight="1">
      <c r="B86" s="247" t="s">
        <v>495</v>
      </c>
      <c r="C86" s="390" t="str">
        <f>IF(SUM(D86:F87)=1,"GERAI","KLAIDA")</f>
        <v>KLAIDA</v>
      </c>
      <c r="D86" s="400"/>
      <c r="E86" s="400"/>
      <c r="F86" s="400"/>
      <c r="G86" s="417" t="s">
        <v>496</v>
      </c>
      <c r="H86" s="418" t="s">
        <v>497</v>
      </c>
    </row>
    <row r="87" spans="2:8" ht="191.25">
      <c r="B87" s="181" t="s">
        <v>498</v>
      </c>
      <c r="C87" s="379"/>
      <c r="D87" s="362"/>
      <c r="E87" s="362"/>
      <c r="F87" s="362"/>
      <c r="G87" s="358"/>
      <c r="H87" s="356"/>
    </row>
    <row r="88" spans="2:8" ht="31.5" customHeight="1">
      <c r="B88" s="176" t="s">
        <v>499</v>
      </c>
      <c r="C88" s="379" t="str">
        <f>IF(SUM(D88:F89)=1,"GERAI","KLAIDA")</f>
        <v>KLAIDA</v>
      </c>
      <c r="D88" s="375"/>
      <c r="E88" s="375"/>
      <c r="F88" s="375"/>
      <c r="G88" s="364" t="s">
        <v>500</v>
      </c>
      <c r="H88" s="356" t="s">
        <v>501</v>
      </c>
    </row>
    <row r="89" spans="2:8" ht="167.25" customHeight="1">
      <c r="B89" s="181" t="s">
        <v>502</v>
      </c>
      <c r="C89" s="379"/>
      <c r="D89" s="375"/>
      <c r="E89" s="375"/>
      <c r="F89" s="375"/>
      <c r="G89" s="364"/>
      <c r="H89" s="356"/>
    </row>
    <row r="90" spans="2:8" ht="34.15" customHeight="1">
      <c r="B90" s="176" t="s">
        <v>503</v>
      </c>
      <c r="C90" s="379" t="str">
        <f>IF(SUM(D90:F91)=1,"GERAI","KLAIDA")</f>
        <v>KLAIDA</v>
      </c>
      <c r="D90" s="375"/>
      <c r="E90" s="375"/>
      <c r="F90" s="375"/>
      <c r="G90" s="364" t="s">
        <v>504</v>
      </c>
      <c r="H90" s="356" t="s">
        <v>505</v>
      </c>
    </row>
    <row r="91" spans="2:8" ht="130.9" customHeight="1">
      <c r="B91" s="181" t="s">
        <v>506</v>
      </c>
      <c r="C91" s="379"/>
      <c r="D91" s="375"/>
      <c r="E91" s="375"/>
      <c r="F91" s="375"/>
      <c r="G91" s="364"/>
      <c r="H91" s="356"/>
    </row>
    <row r="92" spans="2:8" ht="39" customHeight="1">
      <c r="B92" s="176" t="s">
        <v>507</v>
      </c>
      <c r="C92" s="379" t="str">
        <f>IF(SUM(D92:F93)=1,"GERAI","KLAIDA")</f>
        <v>KLAIDA</v>
      </c>
      <c r="D92" s="375"/>
      <c r="E92" s="375"/>
      <c r="F92" s="375"/>
      <c r="G92" s="364" t="s">
        <v>508</v>
      </c>
      <c r="H92" s="356" t="s">
        <v>509</v>
      </c>
    </row>
    <row r="93" spans="2:8" ht="153">
      <c r="B93" s="245" t="s">
        <v>510</v>
      </c>
      <c r="C93" s="379"/>
      <c r="D93" s="375"/>
      <c r="E93" s="375"/>
      <c r="F93" s="375"/>
      <c r="G93" s="364"/>
      <c r="H93" s="356"/>
    </row>
    <row r="94" spans="2:8" ht="30" customHeight="1">
      <c r="B94" s="387" t="s">
        <v>511</v>
      </c>
      <c r="C94" s="391" t="s">
        <v>369</v>
      </c>
      <c r="D94" s="361" t="s">
        <v>431</v>
      </c>
      <c r="E94" s="361"/>
      <c r="F94" s="361"/>
      <c r="G94" s="162"/>
      <c r="H94" s="173"/>
    </row>
    <row r="95" spans="2:8" ht="33" customHeight="1">
      <c r="B95" s="388"/>
      <c r="C95" s="391"/>
      <c r="D95" s="161" t="s">
        <v>353</v>
      </c>
      <c r="E95" s="161" t="s">
        <v>354</v>
      </c>
      <c r="F95" s="161" t="s">
        <v>355</v>
      </c>
      <c r="G95" s="162"/>
      <c r="H95" s="173"/>
    </row>
    <row r="96" spans="2:8" ht="36" customHeight="1">
      <c r="B96" s="401" t="s">
        <v>512</v>
      </c>
      <c r="C96" s="402"/>
      <c r="D96" s="402"/>
      <c r="E96" s="402"/>
      <c r="F96" s="402"/>
      <c r="G96" s="165"/>
      <c r="H96" s="185"/>
    </row>
    <row r="97" spans="2:8" ht="46.5" customHeight="1">
      <c r="B97" s="176" t="s">
        <v>513</v>
      </c>
      <c r="C97" s="379" t="str">
        <f>IF(SUM(D97:F98)=1,"GERAI","KLAIDA")</f>
        <v>KLAIDA</v>
      </c>
      <c r="D97" s="362"/>
      <c r="E97" s="362"/>
      <c r="F97" s="362"/>
      <c r="G97" s="358" t="s">
        <v>514</v>
      </c>
      <c r="H97" s="356" t="s">
        <v>515</v>
      </c>
    </row>
    <row r="98" spans="2:8" ht="183.75" customHeight="1">
      <c r="B98" s="181" t="s">
        <v>516</v>
      </c>
      <c r="C98" s="379"/>
      <c r="D98" s="362"/>
      <c r="E98" s="362"/>
      <c r="F98" s="362"/>
      <c r="G98" s="358"/>
      <c r="H98" s="356"/>
    </row>
    <row r="99" spans="2:8" ht="39" customHeight="1">
      <c r="B99" s="176" t="s">
        <v>517</v>
      </c>
      <c r="C99" s="379" t="str">
        <f>IF(SUM(D99:F100)=1,"GERAI","KLAIDA")</f>
        <v>KLAIDA</v>
      </c>
      <c r="D99" s="362"/>
      <c r="E99" s="362"/>
      <c r="F99" s="362"/>
      <c r="G99" s="358" t="s">
        <v>518</v>
      </c>
      <c r="H99" s="356" t="s">
        <v>519</v>
      </c>
    </row>
    <row r="100" spans="2:8" ht="113.25" customHeight="1">
      <c r="B100" s="181" t="s">
        <v>520</v>
      </c>
      <c r="C100" s="379"/>
      <c r="D100" s="362"/>
      <c r="E100" s="362"/>
      <c r="F100" s="362"/>
      <c r="G100" s="358"/>
      <c r="H100" s="356"/>
    </row>
    <row r="101" spans="2:8" ht="45.6" customHeight="1">
      <c r="B101" s="176" t="s">
        <v>521</v>
      </c>
      <c r="C101" s="379" t="str">
        <f>IF(SUM(D101:F102)=1,"GERAI","KLAIDA")</f>
        <v>KLAIDA</v>
      </c>
      <c r="D101" s="362"/>
      <c r="E101" s="362"/>
      <c r="F101" s="362"/>
      <c r="G101" s="358" t="s">
        <v>522</v>
      </c>
      <c r="H101" s="356" t="s">
        <v>523</v>
      </c>
    </row>
    <row r="102" spans="2:8" ht="261.75" customHeight="1">
      <c r="B102" s="181" t="s">
        <v>524</v>
      </c>
      <c r="C102" s="379"/>
      <c r="D102" s="362"/>
      <c r="E102" s="362"/>
      <c r="F102" s="362"/>
      <c r="G102" s="358"/>
      <c r="H102" s="356"/>
    </row>
    <row r="103" spans="2:8" ht="39.75" customHeight="1">
      <c r="B103" s="176" t="s">
        <v>525</v>
      </c>
      <c r="C103" s="379" t="str">
        <f>IF(SUM(D103:F104)=1,"GERAI","KLAIDA")</f>
        <v>KLAIDA</v>
      </c>
      <c r="D103" s="362"/>
      <c r="E103" s="362"/>
      <c r="F103" s="362"/>
      <c r="G103" s="358" t="s">
        <v>526</v>
      </c>
      <c r="H103" s="356" t="s">
        <v>527</v>
      </c>
    </row>
    <row r="104" spans="2:8" ht="240.75" customHeight="1">
      <c r="B104" s="181" t="s">
        <v>528</v>
      </c>
      <c r="C104" s="379"/>
      <c r="D104" s="362"/>
      <c r="E104" s="362"/>
      <c r="F104" s="362"/>
      <c r="G104" s="358"/>
      <c r="H104" s="356"/>
    </row>
    <row r="105" spans="2:8" ht="35.450000000000003" customHeight="1">
      <c r="B105" s="176" t="s">
        <v>529</v>
      </c>
      <c r="C105" s="379" t="str">
        <f>IF(SUM(D105:F106)=1,"GERAI","KLAIDA")</f>
        <v>KLAIDA</v>
      </c>
      <c r="D105" s="362"/>
      <c r="E105" s="362"/>
      <c r="F105" s="362"/>
      <c r="G105" s="358" t="s">
        <v>530</v>
      </c>
      <c r="H105" s="356" t="s">
        <v>531</v>
      </c>
    </row>
    <row r="106" spans="2:8" ht="99.75" customHeight="1">
      <c r="B106" s="181" t="s">
        <v>532</v>
      </c>
      <c r="C106" s="379"/>
      <c r="D106" s="362"/>
      <c r="E106" s="362"/>
      <c r="F106" s="362"/>
      <c r="G106" s="358"/>
      <c r="H106" s="356"/>
    </row>
    <row r="107" spans="2:8" ht="36.75" customHeight="1">
      <c r="B107" s="176" t="s">
        <v>533</v>
      </c>
      <c r="C107" s="379" t="str">
        <f>IF(SUM(D107:F108)=1,"GERAI","KLAIDA")</f>
        <v>KLAIDA</v>
      </c>
      <c r="D107" s="362"/>
      <c r="E107" s="362"/>
      <c r="F107" s="362"/>
      <c r="G107" s="358" t="s">
        <v>534</v>
      </c>
      <c r="H107" s="356" t="s">
        <v>535</v>
      </c>
    </row>
    <row r="108" spans="2:8" ht="154.15" customHeight="1">
      <c r="B108" s="181" t="s">
        <v>536</v>
      </c>
      <c r="C108" s="379"/>
      <c r="D108" s="362"/>
      <c r="E108" s="362"/>
      <c r="F108" s="362"/>
      <c r="G108" s="358"/>
      <c r="H108" s="356"/>
    </row>
    <row r="109" spans="2:8" ht="35.450000000000003" customHeight="1">
      <c r="B109" s="176" t="s">
        <v>537</v>
      </c>
      <c r="C109" s="379" t="str">
        <f>IF(SUM(D109:F110)=1,"GERAI","KLAIDA")</f>
        <v>KLAIDA</v>
      </c>
      <c r="D109" s="362"/>
      <c r="E109" s="362"/>
      <c r="F109" s="362"/>
      <c r="G109" s="358" t="s">
        <v>538</v>
      </c>
      <c r="H109" s="356" t="s">
        <v>539</v>
      </c>
    </row>
    <row r="110" spans="2:8" ht="130.5" customHeight="1">
      <c r="B110" s="181" t="s">
        <v>540</v>
      </c>
      <c r="C110" s="379"/>
      <c r="D110" s="362"/>
      <c r="E110" s="362"/>
      <c r="F110" s="362"/>
      <c r="G110" s="358"/>
      <c r="H110" s="356"/>
    </row>
    <row r="111" spans="2:8" ht="45" customHeight="1">
      <c r="B111" s="176" t="s">
        <v>541</v>
      </c>
      <c r="C111" s="379" t="str">
        <f>IF(SUM(D111:F112)=1,"GERAI","KLAIDA")</f>
        <v>KLAIDA</v>
      </c>
      <c r="D111" s="362"/>
      <c r="E111" s="362"/>
      <c r="F111" s="362"/>
      <c r="G111" s="358" t="s">
        <v>542</v>
      </c>
      <c r="H111" s="356" t="s">
        <v>543</v>
      </c>
    </row>
    <row r="112" spans="2:8" ht="138.6" customHeight="1">
      <c r="B112" s="181" t="s">
        <v>544</v>
      </c>
      <c r="C112" s="379"/>
      <c r="D112" s="362"/>
      <c r="E112" s="362"/>
      <c r="F112" s="362"/>
      <c r="G112" s="358"/>
      <c r="H112" s="356"/>
    </row>
    <row r="113" spans="2:8" ht="39.75" customHeight="1">
      <c r="B113" s="176" t="s">
        <v>545</v>
      </c>
      <c r="C113" s="379" t="str">
        <f>IF(SUM(D113:F114)=1,"GERAI","KLAIDA")</f>
        <v>KLAIDA</v>
      </c>
      <c r="D113" s="362"/>
      <c r="E113" s="362"/>
      <c r="F113" s="362"/>
      <c r="G113" s="358" t="s">
        <v>546</v>
      </c>
      <c r="H113" s="356" t="s">
        <v>547</v>
      </c>
    </row>
    <row r="114" spans="2:8" ht="150.75" customHeight="1">
      <c r="B114" s="181" t="s">
        <v>548</v>
      </c>
      <c r="C114" s="379"/>
      <c r="D114" s="362"/>
      <c r="E114" s="362"/>
      <c r="F114" s="362"/>
      <c r="G114" s="358"/>
      <c r="H114" s="356"/>
    </row>
    <row r="115" spans="2:8" ht="46.5" customHeight="1">
      <c r="B115" s="176" t="s">
        <v>549</v>
      </c>
      <c r="C115" s="379" t="str">
        <f>IF(SUM(D115:F116)=1,"GERAI","KLAIDA")</f>
        <v>KLAIDA</v>
      </c>
      <c r="D115" s="362"/>
      <c r="E115" s="362"/>
      <c r="F115" s="362"/>
      <c r="G115" s="358" t="s">
        <v>550</v>
      </c>
      <c r="H115" s="356" t="s">
        <v>551</v>
      </c>
    </row>
    <row r="116" spans="2:8" ht="186" customHeight="1">
      <c r="B116" s="181" t="s">
        <v>552</v>
      </c>
      <c r="C116" s="379"/>
      <c r="D116" s="362"/>
      <c r="E116" s="362"/>
      <c r="F116" s="362"/>
      <c r="G116" s="358"/>
      <c r="H116" s="356"/>
    </row>
    <row r="117" spans="2:8" ht="28.5" customHeight="1">
      <c r="B117" s="377" t="s">
        <v>553</v>
      </c>
      <c r="C117" s="378"/>
      <c r="D117" s="378"/>
      <c r="E117" s="378"/>
      <c r="F117" s="378"/>
      <c r="G117" s="166"/>
      <c r="H117" s="185"/>
    </row>
    <row r="118" spans="2:8" ht="36" customHeight="1">
      <c r="B118" s="176" t="s">
        <v>554</v>
      </c>
      <c r="C118" s="379" t="str">
        <f>IF(SUM(D118:F121)=1,"GERAI","TUŠČIA")</f>
        <v>TUŠČIA</v>
      </c>
      <c r="D118" s="362"/>
      <c r="E118" s="362"/>
      <c r="F118" s="362"/>
      <c r="G118" s="358" t="s">
        <v>555</v>
      </c>
      <c r="H118" s="356" t="s">
        <v>556</v>
      </c>
    </row>
    <row r="119" spans="2:8" ht="127.5">
      <c r="B119" s="181" t="s">
        <v>557</v>
      </c>
      <c r="C119" s="379"/>
      <c r="D119" s="362"/>
      <c r="E119" s="362"/>
      <c r="F119" s="362"/>
      <c r="G119" s="358"/>
      <c r="H119" s="356"/>
    </row>
    <row r="120" spans="2:8" ht="10.5" hidden="1" customHeight="1">
      <c r="B120" s="179"/>
      <c r="C120" s="379"/>
      <c r="D120" s="362"/>
      <c r="E120" s="362"/>
      <c r="F120" s="362"/>
      <c r="G120" s="358"/>
      <c r="H120" s="356"/>
    </row>
    <row r="121" spans="2:8" ht="44.25" customHeight="1">
      <c r="B121" s="181" t="s">
        <v>558</v>
      </c>
      <c r="C121" s="379"/>
      <c r="D121" s="362"/>
      <c r="E121" s="362"/>
      <c r="F121" s="362"/>
      <c r="G121" s="358"/>
      <c r="H121" s="356"/>
    </row>
    <row r="122" spans="2:8" ht="61.9" customHeight="1">
      <c r="B122" s="174" t="s">
        <v>559</v>
      </c>
      <c r="C122" s="379" t="str">
        <f>IF(SUM(D122:F123)=1,"GERAI","KLAIDA")</f>
        <v>KLAIDA</v>
      </c>
      <c r="D122" s="375"/>
      <c r="E122" s="375"/>
      <c r="F122" s="375"/>
      <c r="G122" s="364" t="s">
        <v>560</v>
      </c>
      <c r="H122" s="356" t="s">
        <v>561</v>
      </c>
    </row>
    <row r="123" spans="2:8" ht="130.5" customHeight="1">
      <c r="B123" s="181" t="s">
        <v>562</v>
      </c>
      <c r="C123" s="379"/>
      <c r="D123" s="375"/>
      <c r="E123" s="375"/>
      <c r="F123" s="375"/>
      <c r="G123" s="364"/>
      <c r="H123" s="356"/>
    </row>
    <row r="124" spans="2:8" ht="36.6" customHeight="1">
      <c r="B124" s="176" t="s">
        <v>563</v>
      </c>
      <c r="C124" s="379" t="str">
        <f>IF(SUM(D124:F125)=1,"GERAI","KLAIDA")</f>
        <v>KLAIDA</v>
      </c>
      <c r="D124" s="375"/>
      <c r="E124" s="375"/>
      <c r="F124" s="375"/>
      <c r="G124" s="419" t="s">
        <v>564</v>
      </c>
      <c r="H124" s="356" t="s">
        <v>565</v>
      </c>
    </row>
    <row r="125" spans="2:8" ht="108.75" customHeight="1">
      <c r="B125" s="181" t="s">
        <v>566</v>
      </c>
      <c r="C125" s="379"/>
      <c r="D125" s="375"/>
      <c r="E125" s="375"/>
      <c r="F125" s="375"/>
      <c r="G125" s="364"/>
      <c r="H125" s="356"/>
    </row>
    <row r="126" spans="2:8" ht="34.15" customHeight="1">
      <c r="B126" s="176" t="s">
        <v>567</v>
      </c>
      <c r="C126" s="379" t="str">
        <f>IF(SUM(D126:F127)=1,"GERAI","TUŠČIA")</f>
        <v>TUŠČIA</v>
      </c>
      <c r="D126" s="375"/>
      <c r="E126" s="375"/>
      <c r="F126" s="375"/>
      <c r="G126" s="364" t="s">
        <v>568</v>
      </c>
      <c r="H126" s="356" t="s">
        <v>569</v>
      </c>
    </row>
    <row r="127" spans="2:8" ht="168" customHeight="1">
      <c r="B127" s="181" t="s">
        <v>570</v>
      </c>
      <c r="C127" s="379"/>
      <c r="D127" s="375"/>
      <c r="E127" s="375"/>
      <c r="F127" s="375"/>
      <c r="G127" s="364"/>
      <c r="H127" s="356"/>
    </row>
    <row r="128" spans="2:8" ht="40.9" customHeight="1">
      <c r="B128" s="176" t="s">
        <v>571</v>
      </c>
      <c r="C128" s="379" t="str">
        <f>IF(SUM(D128:F129)=1,"GERAI","KLAIDA")</f>
        <v>KLAIDA</v>
      </c>
      <c r="D128" s="375"/>
      <c r="E128" s="375"/>
      <c r="F128" s="375"/>
      <c r="G128" s="364" t="s">
        <v>572</v>
      </c>
      <c r="H128" s="356" t="s">
        <v>573</v>
      </c>
    </row>
    <row r="129" spans="2:8" ht="139.9" customHeight="1">
      <c r="B129" s="181" t="s">
        <v>574</v>
      </c>
      <c r="C129" s="379"/>
      <c r="D129" s="375"/>
      <c r="E129" s="375"/>
      <c r="F129" s="375"/>
      <c r="G129" s="364"/>
      <c r="H129" s="356"/>
    </row>
    <row r="130" spans="2:8" ht="40.15" customHeight="1">
      <c r="B130" s="176" t="s">
        <v>575</v>
      </c>
      <c r="C130" s="379" t="str">
        <f>IF(SUM(D130:F131)=1,"GERAI","KLAIDA")</f>
        <v>KLAIDA</v>
      </c>
      <c r="D130" s="375"/>
      <c r="E130" s="375"/>
      <c r="F130" s="375"/>
      <c r="G130" s="364" t="s">
        <v>576</v>
      </c>
      <c r="H130" s="356" t="s">
        <v>577</v>
      </c>
    </row>
    <row r="131" spans="2:8" ht="180.75" customHeight="1">
      <c r="B131" s="181" t="s">
        <v>578</v>
      </c>
      <c r="C131" s="379"/>
      <c r="D131" s="375"/>
      <c r="E131" s="375"/>
      <c r="F131" s="375"/>
      <c r="G131" s="364"/>
      <c r="H131" s="356"/>
    </row>
    <row r="132" spans="2:8" ht="36.6" customHeight="1">
      <c r="B132" s="176" t="s">
        <v>579</v>
      </c>
      <c r="C132" s="379" t="str">
        <f>IF(SUM(D132:F133)=1,"GERAI","KLAIDA")</f>
        <v>KLAIDA</v>
      </c>
      <c r="D132" s="375"/>
      <c r="E132" s="375"/>
      <c r="F132" s="375"/>
      <c r="G132" s="364" t="s">
        <v>580</v>
      </c>
      <c r="H132" s="356" t="s">
        <v>581</v>
      </c>
    </row>
    <row r="133" spans="2:8" ht="105.75" customHeight="1">
      <c r="B133" s="181" t="s">
        <v>582</v>
      </c>
      <c r="C133" s="379"/>
      <c r="D133" s="375"/>
      <c r="E133" s="375"/>
      <c r="F133" s="375"/>
      <c r="G133" s="364"/>
      <c r="H133" s="356"/>
    </row>
    <row r="134" spans="2:8" ht="54" customHeight="1">
      <c r="B134" s="176" t="s">
        <v>583</v>
      </c>
      <c r="C134" s="379" t="str">
        <f>IF(SUM(D134:F135)=1,"GERAI","KLAIDA")</f>
        <v>KLAIDA</v>
      </c>
      <c r="D134" s="362"/>
      <c r="E134" s="362"/>
      <c r="F134" s="362"/>
      <c r="G134" s="358" t="s">
        <v>584</v>
      </c>
      <c r="H134" s="356" t="s">
        <v>585</v>
      </c>
    </row>
    <row r="135" spans="2:8" ht="180" customHeight="1">
      <c r="B135" s="181" t="s">
        <v>586</v>
      </c>
      <c r="C135" s="414"/>
      <c r="D135" s="386"/>
      <c r="E135" s="386"/>
      <c r="F135" s="386"/>
      <c r="G135" s="358"/>
      <c r="H135" s="356"/>
    </row>
    <row r="136" spans="2:8" ht="30" customHeight="1">
      <c r="B136" s="477" t="s">
        <v>587</v>
      </c>
      <c r="C136" s="385"/>
      <c r="D136" s="385"/>
      <c r="E136" s="385"/>
      <c r="F136" s="385"/>
      <c r="G136" s="248"/>
      <c r="H136" s="185"/>
    </row>
    <row r="137" spans="2:8" ht="33" customHeight="1">
      <c r="B137" s="176" t="s">
        <v>588</v>
      </c>
      <c r="C137" s="414" t="str">
        <f>IF(SUM(D137:F138)=1,"GERAI","KLAIDA")</f>
        <v>KLAIDA</v>
      </c>
      <c r="D137" s="386"/>
      <c r="E137" s="386"/>
      <c r="F137" s="386"/>
      <c r="G137" s="358" t="s">
        <v>589</v>
      </c>
      <c r="H137" s="356" t="s">
        <v>590</v>
      </c>
    </row>
    <row r="138" spans="2:8" ht="99" customHeight="1">
      <c r="B138" s="181" t="s">
        <v>591</v>
      </c>
      <c r="C138" s="379"/>
      <c r="D138" s="362"/>
      <c r="E138" s="362"/>
      <c r="F138" s="362"/>
      <c r="G138" s="358"/>
      <c r="H138" s="356"/>
    </row>
    <row r="139" spans="2:8" ht="38.450000000000003" customHeight="1">
      <c r="B139" s="176" t="s">
        <v>592</v>
      </c>
      <c r="C139" s="379" t="str">
        <f>IF(SUM(D139:F141)=1,"GERAI","TUŠČIA")</f>
        <v>TUŠČIA</v>
      </c>
      <c r="D139" s="362"/>
      <c r="E139" s="362"/>
      <c r="F139" s="362"/>
      <c r="G139" s="358" t="s">
        <v>593</v>
      </c>
      <c r="H139" s="356" t="s">
        <v>594</v>
      </c>
    </row>
    <row r="140" spans="2:8" ht="144" customHeight="1">
      <c r="B140" s="181" t="s">
        <v>595</v>
      </c>
      <c r="C140" s="379"/>
      <c r="D140" s="362"/>
      <c r="E140" s="362"/>
      <c r="F140" s="362"/>
      <c r="G140" s="358"/>
      <c r="H140" s="356"/>
    </row>
    <row r="141" spans="2:8" ht="62.45" customHeight="1">
      <c r="B141" s="181" t="s">
        <v>596</v>
      </c>
      <c r="C141" s="379"/>
      <c r="D141" s="362"/>
      <c r="E141" s="362"/>
      <c r="F141" s="362"/>
      <c r="G141" s="358"/>
      <c r="H141" s="356"/>
    </row>
    <row r="142" spans="2:8" ht="49.15" customHeight="1">
      <c r="B142" s="176" t="s">
        <v>597</v>
      </c>
      <c r="C142" s="379" t="str">
        <f>IF(SUM(D142:F143)=1,"GERAI","KLAIDA")</f>
        <v>KLAIDA</v>
      </c>
      <c r="D142" s="362"/>
      <c r="E142" s="362"/>
      <c r="F142" s="362"/>
      <c r="G142" s="358" t="s">
        <v>598</v>
      </c>
      <c r="H142" s="356" t="s">
        <v>599</v>
      </c>
    </row>
    <row r="143" spans="2:8" ht="118.5" customHeight="1">
      <c r="B143" s="181" t="s">
        <v>600</v>
      </c>
      <c r="C143" s="379"/>
      <c r="D143" s="362"/>
      <c r="E143" s="362"/>
      <c r="F143" s="362"/>
      <c r="G143" s="358"/>
      <c r="H143" s="356"/>
    </row>
    <row r="144" spans="2:8" ht="37.15" customHeight="1">
      <c r="B144" s="176" t="s">
        <v>601</v>
      </c>
      <c r="C144" s="379" t="str">
        <f>IF(SUM(D144:F145)=1,"GERAI","KLAIDA")</f>
        <v>KLAIDA</v>
      </c>
      <c r="D144" s="362"/>
      <c r="E144" s="362"/>
      <c r="F144" s="362"/>
      <c r="G144" s="358" t="s">
        <v>602</v>
      </c>
      <c r="H144" s="356" t="s">
        <v>603</v>
      </c>
    </row>
    <row r="145" spans="2:8" ht="109.5" customHeight="1">
      <c r="B145" s="181" t="s">
        <v>604</v>
      </c>
      <c r="C145" s="379"/>
      <c r="D145" s="362"/>
      <c r="E145" s="362"/>
      <c r="F145" s="362"/>
      <c r="G145" s="358"/>
      <c r="H145" s="356"/>
    </row>
    <row r="146" spans="2:8" ht="40.5" customHeight="1">
      <c r="B146" s="176" t="s">
        <v>605</v>
      </c>
      <c r="C146" s="379" t="str">
        <f>IF(SUM(D146:F147)=1,"GERAI","KLAIDA")</f>
        <v>KLAIDA</v>
      </c>
      <c r="D146" s="362"/>
      <c r="E146" s="362"/>
      <c r="F146" s="362"/>
      <c r="G146" s="358" t="s">
        <v>606</v>
      </c>
      <c r="H146" s="356" t="s">
        <v>607</v>
      </c>
    </row>
    <row r="147" spans="2:8" ht="142.5" customHeight="1">
      <c r="B147" s="181" t="s">
        <v>608</v>
      </c>
      <c r="C147" s="379"/>
      <c r="D147" s="362"/>
      <c r="E147" s="362"/>
      <c r="F147" s="362"/>
      <c r="G147" s="358"/>
      <c r="H147" s="356"/>
    </row>
    <row r="148" spans="2:8" ht="39" customHeight="1">
      <c r="B148" s="176" t="s">
        <v>609</v>
      </c>
      <c r="C148" s="379" t="str">
        <f>IF(SUM(D148:F149)=1,"GERAI","KLAIDA")</f>
        <v>KLAIDA</v>
      </c>
      <c r="D148" s="362"/>
      <c r="E148" s="362"/>
      <c r="F148" s="362"/>
      <c r="G148" s="358" t="s">
        <v>610</v>
      </c>
      <c r="H148" s="356" t="s">
        <v>611</v>
      </c>
    </row>
    <row r="149" spans="2:8" ht="150.75" customHeight="1">
      <c r="B149" s="181" t="s">
        <v>612</v>
      </c>
      <c r="C149" s="379"/>
      <c r="D149" s="362"/>
      <c r="E149" s="362"/>
      <c r="F149" s="362"/>
      <c r="G149" s="358"/>
      <c r="H149" s="356"/>
    </row>
    <row r="150" spans="2:8" ht="27" customHeight="1">
      <c r="B150" s="477" t="s">
        <v>613</v>
      </c>
      <c r="C150" s="378"/>
      <c r="D150" s="378"/>
      <c r="E150" s="378"/>
      <c r="F150" s="378"/>
      <c r="G150" s="166"/>
      <c r="H150" s="185"/>
    </row>
    <row r="151" spans="2:8" ht="33" customHeight="1">
      <c r="B151" s="176" t="s">
        <v>614</v>
      </c>
      <c r="C151" s="379" t="str">
        <f>IF(SUM(D151:F152)=1,"GERAI","KLAIDA")</f>
        <v>KLAIDA</v>
      </c>
      <c r="D151" s="375"/>
      <c r="E151" s="375"/>
      <c r="F151" s="375"/>
      <c r="G151" s="364" t="s">
        <v>615</v>
      </c>
      <c r="H151" s="356" t="s">
        <v>616</v>
      </c>
    </row>
    <row r="152" spans="2:8" ht="270.75" customHeight="1">
      <c r="B152" s="181" t="s">
        <v>617</v>
      </c>
      <c r="C152" s="379"/>
      <c r="D152" s="375"/>
      <c r="E152" s="375"/>
      <c r="F152" s="375"/>
      <c r="G152" s="364"/>
      <c r="H152" s="356"/>
    </row>
    <row r="153" spans="2:8" ht="44.45" customHeight="1">
      <c r="B153" s="176" t="s">
        <v>618</v>
      </c>
      <c r="C153" s="379" t="str">
        <f>IF(SUM(D153:F154)=1,"GERAI","KLAIDA")</f>
        <v>KLAIDA</v>
      </c>
      <c r="D153" s="375"/>
      <c r="E153" s="375"/>
      <c r="F153" s="375"/>
      <c r="G153" s="364" t="s">
        <v>619</v>
      </c>
      <c r="H153" s="356" t="s">
        <v>620</v>
      </c>
    </row>
    <row r="154" spans="2:8" ht="123.75" customHeight="1">
      <c r="B154" s="181" t="s">
        <v>621</v>
      </c>
      <c r="C154" s="389"/>
      <c r="D154" s="375"/>
      <c r="E154" s="375"/>
      <c r="F154" s="375"/>
      <c r="G154" s="364"/>
      <c r="H154" s="356"/>
    </row>
    <row r="155" spans="2:8" ht="44.45" customHeight="1">
      <c r="B155" s="249" t="s">
        <v>622</v>
      </c>
      <c r="C155" s="379" t="str">
        <f>IF(SUM(D155:F156)=1,"GERAI","KLAIDA")</f>
        <v>KLAIDA</v>
      </c>
      <c r="D155" s="382"/>
      <c r="E155" s="375"/>
      <c r="F155" s="375"/>
      <c r="G155" s="364" t="s">
        <v>623</v>
      </c>
      <c r="H155" s="356" t="s">
        <v>624</v>
      </c>
    </row>
    <row r="156" spans="2:8" ht="318" customHeight="1">
      <c r="B156" s="251" t="s">
        <v>625</v>
      </c>
      <c r="C156" s="379"/>
      <c r="D156" s="382"/>
      <c r="E156" s="375"/>
      <c r="F156" s="375"/>
      <c r="G156" s="364"/>
      <c r="H156" s="356"/>
    </row>
    <row r="157" spans="2:8" ht="39" customHeight="1">
      <c r="B157" s="249" t="s">
        <v>626</v>
      </c>
      <c r="C157" s="390" t="str">
        <f>IF(SUM(D157:F158)=1,"GERAI","KLAIDA")</f>
        <v>KLAIDA</v>
      </c>
      <c r="D157" s="382"/>
      <c r="E157" s="375"/>
      <c r="F157" s="375"/>
      <c r="G157" s="364" t="s">
        <v>627</v>
      </c>
      <c r="H157" s="356" t="s">
        <v>628</v>
      </c>
    </row>
    <row r="158" spans="2:8" ht="149.25" customHeight="1">
      <c r="B158" s="251" t="s">
        <v>629</v>
      </c>
      <c r="C158" s="379"/>
      <c r="D158" s="383"/>
      <c r="E158" s="384"/>
      <c r="F158" s="384"/>
      <c r="G158" s="364"/>
      <c r="H158" s="356"/>
    </row>
    <row r="159" spans="2:8" ht="41.45" customHeight="1">
      <c r="B159" s="249" t="s">
        <v>630</v>
      </c>
      <c r="C159" s="390" t="str">
        <f>IF(SUM(D159:F160)=1,"GERAI","KLAIDA")</f>
        <v>KLAIDA</v>
      </c>
      <c r="D159" s="375"/>
      <c r="E159" s="375"/>
      <c r="F159" s="375"/>
      <c r="G159" s="420" t="s">
        <v>631</v>
      </c>
      <c r="H159" s="356" t="s">
        <v>632</v>
      </c>
    </row>
    <row r="160" spans="2:8" ht="162" customHeight="1">
      <c r="B160" s="250" t="s">
        <v>633</v>
      </c>
      <c r="C160" s="379"/>
      <c r="D160" s="375"/>
      <c r="E160" s="375"/>
      <c r="F160" s="375"/>
      <c r="G160" s="421"/>
      <c r="H160" s="356"/>
    </row>
    <row r="161" spans="2:8" ht="33" customHeight="1">
      <c r="B161" s="404" t="s">
        <v>634</v>
      </c>
      <c r="C161" s="405"/>
      <c r="D161" s="405"/>
      <c r="E161" s="406"/>
      <c r="F161" s="405"/>
      <c r="G161" s="246"/>
      <c r="H161" s="185"/>
    </row>
    <row r="162" spans="2:8" ht="45" customHeight="1">
      <c r="B162" s="247" t="s">
        <v>635</v>
      </c>
      <c r="C162" s="390" t="str">
        <f>IF(SUM(D162:F163)=1,"GERAI","KLAIDA")</f>
        <v>KLAIDA</v>
      </c>
      <c r="D162" s="407"/>
      <c r="E162" s="375"/>
      <c r="F162" s="399"/>
      <c r="G162" s="364" t="s">
        <v>636</v>
      </c>
      <c r="H162" s="356" t="s">
        <v>637</v>
      </c>
    </row>
    <row r="163" spans="2:8" ht="158.25" customHeight="1">
      <c r="B163" s="181" t="s">
        <v>638</v>
      </c>
      <c r="C163" s="379"/>
      <c r="D163" s="408"/>
      <c r="E163" s="375"/>
      <c r="F163" s="382"/>
      <c r="G163" s="364"/>
      <c r="H163" s="356"/>
    </row>
    <row r="164" spans="2:8" ht="35.450000000000003" customHeight="1">
      <c r="B164" s="176" t="s">
        <v>639</v>
      </c>
      <c r="C164" s="379" t="str">
        <f>IF(SUM(D164:F165)=1,"GERAI","KLAIDA")</f>
        <v>KLAIDA</v>
      </c>
      <c r="D164" s="375"/>
      <c r="E164" s="381"/>
      <c r="F164" s="375"/>
      <c r="G164" s="364" t="s">
        <v>640</v>
      </c>
      <c r="H164" s="356" t="s">
        <v>641</v>
      </c>
    </row>
    <row r="165" spans="2:8" ht="123.75" customHeight="1">
      <c r="B165" s="181" t="s">
        <v>642</v>
      </c>
      <c r="C165" s="379"/>
      <c r="D165" s="375"/>
      <c r="E165" s="375"/>
      <c r="F165" s="375"/>
      <c r="G165" s="364"/>
      <c r="H165" s="356"/>
    </row>
    <row r="166" spans="2:8" ht="37.15" customHeight="1">
      <c r="B166" s="176" t="s">
        <v>643</v>
      </c>
      <c r="C166" s="379" t="str">
        <f>IF(SUM(D166:F167)=1,"GERAI","KLAIDA")</f>
        <v>KLAIDA</v>
      </c>
      <c r="D166" s="375"/>
      <c r="E166" s="375"/>
      <c r="F166" s="375"/>
      <c r="G166" s="364" t="s">
        <v>644</v>
      </c>
      <c r="H166" s="356" t="s">
        <v>645</v>
      </c>
    </row>
    <row r="167" spans="2:8" ht="145.15" customHeight="1">
      <c r="B167" s="181" t="s">
        <v>646</v>
      </c>
      <c r="C167" s="379"/>
      <c r="D167" s="375"/>
      <c r="E167" s="375"/>
      <c r="F167" s="375"/>
      <c r="G167" s="364"/>
      <c r="H167" s="356"/>
    </row>
    <row r="168" spans="2:8" ht="31.15" customHeight="1">
      <c r="B168" s="176" t="s">
        <v>647</v>
      </c>
      <c r="C168" s="379" t="str">
        <f>IF(SUM(D168:F169)=1,"GERAI","KLAIDA")</f>
        <v>KLAIDA</v>
      </c>
      <c r="D168" s="375"/>
      <c r="E168" s="375"/>
      <c r="F168" s="375"/>
      <c r="G168" s="364" t="s">
        <v>648</v>
      </c>
      <c r="H168" s="356" t="s">
        <v>649</v>
      </c>
    </row>
    <row r="169" spans="2:8" ht="132" customHeight="1">
      <c r="B169" s="181" t="s">
        <v>650</v>
      </c>
      <c r="C169" s="379"/>
      <c r="D169" s="375"/>
      <c r="E169" s="375"/>
      <c r="F169" s="375"/>
      <c r="G169" s="364"/>
      <c r="H169" s="356"/>
    </row>
    <row r="170" spans="2:8" ht="50.25" customHeight="1">
      <c r="B170" s="176" t="s">
        <v>651</v>
      </c>
      <c r="C170" s="379" t="str">
        <f>IF(SUM(D170:F171)=1,"GERAI","KLAIDA")</f>
        <v>KLAIDA</v>
      </c>
      <c r="D170" s="362"/>
      <c r="E170" s="362"/>
      <c r="F170" s="362"/>
      <c r="G170" s="358" t="s">
        <v>652</v>
      </c>
      <c r="H170" s="356" t="s">
        <v>653</v>
      </c>
    </row>
    <row r="171" spans="2:8" ht="147.75" customHeight="1">
      <c r="B171" s="181" t="s">
        <v>633</v>
      </c>
      <c r="C171" s="379"/>
      <c r="D171" s="362"/>
      <c r="E171" s="362"/>
      <c r="F171" s="362"/>
      <c r="G171" s="358"/>
      <c r="H171" s="356"/>
    </row>
    <row r="172" spans="2:8" ht="30.75" customHeight="1">
      <c r="B172" s="377" t="s">
        <v>654</v>
      </c>
      <c r="C172" s="378"/>
      <c r="D172" s="378"/>
      <c r="E172" s="378"/>
      <c r="F172" s="378"/>
      <c r="G172" s="166"/>
      <c r="H172" s="185"/>
    </row>
    <row r="173" spans="2:8" ht="35.450000000000003" customHeight="1">
      <c r="B173" s="176" t="s">
        <v>655</v>
      </c>
      <c r="C173" s="379" t="str">
        <f>IF(SUM(D173:F174)=1,"GERAI","KLAIDA")</f>
        <v>KLAIDA</v>
      </c>
      <c r="D173" s="362"/>
      <c r="E173" s="362"/>
      <c r="F173" s="362"/>
      <c r="G173" s="358" t="s">
        <v>656</v>
      </c>
      <c r="H173" s="356" t="s">
        <v>657</v>
      </c>
    </row>
    <row r="174" spans="2:8" ht="351" customHeight="1">
      <c r="B174" s="181" t="s">
        <v>658</v>
      </c>
      <c r="C174" s="379"/>
      <c r="D174" s="362"/>
      <c r="E174" s="362"/>
      <c r="F174" s="362"/>
      <c r="G174" s="358"/>
      <c r="H174" s="356"/>
    </row>
    <row r="175" spans="2:8" ht="41.25" customHeight="1">
      <c r="B175" s="176" t="s">
        <v>659</v>
      </c>
      <c r="C175" s="379" t="str">
        <f>IF(SUM(D175:F178)=1,"GERAI","TUŠČIA")</f>
        <v>TUŠČIA</v>
      </c>
      <c r="D175" s="362"/>
      <c r="E175" s="362"/>
      <c r="F175" s="362"/>
      <c r="G175" s="358" t="s">
        <v>660</v>
      </c>
      <c r="H175" s="356" t="s">
        <v>661</v>
      </c>
    </row>
    <row r="176" spans="2:8" ht="172.9" customHeight="1">
      <c r="B176" s="181" t="s">
        <v>662</v>
      </c>
      <c r="C176" s="379"/>
      <c r="D176" s="362"/>
      <c r="E176" s="362"/>
      <c r="F176" s="362"/>
      <c r="G176" s="358"/>
      <c r="H176" s="356"/>
    </row>
    <row r="177" spans="2:8" ht="28.9" hidden="1" customHeight="1">
      <c r="B177" s="179"/>
      <c r="C177" s="379"/>
      <c r="D177" s="362"/>
      <c r="E177" s="362"/>
      <c r="F177" s="362"/>
      <c r="G177" s="358"/>
      <c r="H177" s="356"/>
    </row>
    <row r="178" spans="2:8" ht="68.25" customHeight="1">
      <c r="B178" s="181" t="s">
        <v>663</v>
      </c>
      <c r="C178" s="379"/>
      <c r="D178" s="362"/>
      <c r="E178" s="362"/>
      <c r="F178" s="362"/>
      <c r="G178" s="358"/>
      <c r="H178" s="356"/>
    </row>
    <row r="179" spans="2:8" ht="40.15" customHeight="1">
      <c r="B179" s="176" t="s">
        <v>664</v>
      </c>
      <c r="C179" s="379" t="str">
        <f>IF(SUM(D179:F182)=1,"GERAI","TUŠČIA")</f>
        <v>TUŠČIA</v>
      </c>
      <c r="D179" s="362"/>
      <c r="E179" s="362"/>
      <c r="F179" s="362"/>
      <c r="G179" s="358" t="s">
        <v>665</v>
      </c>
      <c r="H179" s="356" t="s">
        <v>666</v>
      </c>
    </row>
    <row r="180" spans="2:8" ht="119.25" customHeight="1">
      <c r="B180" s="181" t="s">
        <v>667</v>
      </c>
      <c r="C180" s="379"/>
      <c r="D180" s="362"/>
      <c r="E180" s="362"/>
      <c r="F180" s="362"/>
      <c r="G180" s="358"/>
      <c r="H180" s="356"/>
    </row>
    <row r="181" spans="2:8" hidden="1">
      <c r="B181" s="179"/>
      <c r="C181" s="379"/>
      <c r="D181" s="362"/>
      <c r="E181" s="362"/>
      <c r="F181" s="362"/>
      <c r="G181" s="358"/>
      <c r="H181" s="356"/>
    </row>
    <row r="182" spans="2:8" ht="42" customHeight="1">
      <c r="B182" s="181" t="s">
        <v>668</v>
      </c>
      <c r="C182" s="379"/>
      <c r="D182" s="362"/>
      <c r="E182" s="362"/>
      <c r="F182" s="362"/>
      <c r="G182" s="358"/>
      <c r="H182" s="356"/>
    </row>
    <row r="183" spans="2:8" ht="50.25" customHeight="1">
      <c r="B183" s="176" t="s">
        <v>669</v>
      </c>
      <c r="C183" s="379" t="str">
        <f>IF(SUM(D183:F186)=1,"GERAI","TUŠČIA")</f>
        <v>TUŠČIA</v>
      </c>
      <c r="D183" s="362"/>
      <c r="E183" s="362"/>
      <c r="F183" s="362"/>
      <c r="G183" s="358" t="s">
        <v>670</v>
      </c>
      <c r="H183" s="356" t="s">
        <v>671</v>
      </c>
    </row>
    <row r="184" spans="2:8" ht="127.5">
      <c r="B184" s="181" t="s">
        <v>672</v>
      </c>
      <c r="C184" s="379"/>
      <c r="D184" s="362"/>
      <c r="E184" s="362"/>
      <c r="F184" s="362"/>
      <c r="G184" s="358"/>
      <c r="H184" s="356"/>
    </row>
    <row r="185" spans="2:8" ht="9" hidden="1" customHeight="1">
      <c r="B185" s="179"/>
      <c r="C185" s="379"/>
      <c r="D185" s="362"/>
      <c r="E185" s="362"/>
      <c r="F185" s="362"/>
      <c r="G185" s="358"/>
      <c r="H185" s="356"/>
    </row>
    <row r="186" spans="2:8" ht="54.6" customHeight="1">
      <c r="B186" s="181" t="s">
        <v>673</v>
      </c>
      <c r="C186" s="379"/>
      <c r="D186" s="362"/>
      <c r="E186" s="362"/>
      <c r="F186" s="362"/>
      <c r="G186" s="358"/>
      <c r="H186" s="356"/>
    </row>
    <row r="187" spans="2:8" ht="47.45" customHeight="1">
      <c r="B187" s="176" t="s">
        <v>674</v>
      </c>
      <c r="C187" s="379" t="str">
        <f>IF(SUM(D187:F188)=1,"GERAI","KLAIDA")</f>
        <v>KLAIDA</v>
      </c>
      <c r="D187" s="362"/>
      <c r="E187" s="362"/>
      <c r="F187" s="362"/>
      <c r="G187" s="358" t="s">
        <v>675</v>
      </c>
      <c r="H187" s="356" t="s">
        <v>676</v>
      </c>
    </row>
    <row r="188" spans="2:8" ht="149.25" customHeight="1">
      <c r="B188" s="181" t="s">
        <v>677</v>
      </c>
      <c r="C188" s="379"/>
      <c r="D188" s="362"/>
      <c r="E188" s="362"/>
      <c r="F188" s="362"/>
      <c r="G188" s="358"/>
      <c r="H188" s="356"/>
    </row>
    <row r="189" spans="2:8" ht="28.5" customHeight="1">
      <c r="B189" s="377" t="s">
        <v>678</v>
      </c>
      <c r="C189" s="378"/>
      <c r="D189" s="378"/>
      <c r="E189" s="378"/>
      <c r="F189" s="378"/>
      <c r="G189" s="166"/>
      <c r="H189" s="185"/>
    </row>
    <row r="190" spans="2:8" ht="32.25" customHeight="1">
      <c r="B190" s="176" t="s">
        <v>679</v>
      </c>
      <c r="C190" s="379" t="str">
        <f>IF(SUM(D190:F191)=1,"GERAI","TUŠČIA")</f>
        <v>TUŠČIA</v>
      </c>
      <c r="D190" s="375"/>
      <c r="E190" s="375"/>
      <c r="F190" s="375"/>
      <c r="G190" s="364" t="s">
        <v>680</v>
      </c>
      <c r="H190" s="356" t="s">
        <v>681</v>
      </c>
    </row>
    <row r="191" spans="2:8" ht="194.25" customHeight="1">
      <c r="B191" s="181" t="s">
        <v>682</v>
      </c>
      <c r="C191" s="379"/>
      <c r="D191" s="375"/>
      <c r="E191" s="375"/>
      <c r="F191" s="375"/>
      <c r="G191" s="364"/>
      <c r="H191" s="356"/>
    </row>
    <row r="192" spans="2:8" ht="35.25" customHeight="1">
      <c r="B192" s="176" t="s">
        <v>683</v>
      </c>
      <c r="C192" s="379" t="str">
        <f>IF(SUM(D192:F193)=1,"GERAI","TUŠČIA")</f>
        <v>TUŠČIA</v>
      </c>
      <c r="D192" s="375"/>
      <c r="E192" s="375"/>
      <c r="F192" s="375"/>
      <c r="G192" s="364" t="s">
        <v>684</v>
      </c>
      <c r="H192" s="356" t="s">
        <v>685</v>
      </c>
    </row>
    <row r="193" spans="2:8" ht="256.5" customHeight="1">
      <c r="B193" s="181" t="s">
        <v>686</v>
      </c>
      <c r="C193" s="379"/>
      <c r="D193" s="375"/>
      <c r="E193" s="375"/>
      <c r="F193" s="375"/>
      <c r="G193" s="364"/>
      <c r="H193" s="356"/>
    </row>
    <row r="194" spans="2:8" ht="51" customHeight="1">
      <c r="B194" s="176" t="s">
        <v>687</v>
      </c>
      <c r="C194" s="379" t="str">
        <f>IF(SUM(D194:F195)=1,"GERAI","KLAIDA")</f>
        <v>KLAIDA</v>
      </c>
      <c r="D194" s="375"/>
      <c r="E194" s="375"/>
      <c r="F194" s="375"/>
      <c r="G194" s="364" t="s">
        <v>688</v>
      </c>
      <c r="H194" s="356" t="s">
        <v>689</v>
      </c>
    </row>
    <row r="195" spans="2:8" ht="107.25" customHeight="1">
      <c r="B195" s="181" t="s">
        <v>690</v>
      </c>
      <c r="C195" s="379"/>
      <c r="D195" s="375"/>
      <c r="E195" s="375"/>
      <c r="F195" s="375"/>
      <c r="G195" s="364"/>
      <c r="H195" s="356"/>
    </row>
    <row r="196" spans="2:8" ht="57.6" customHeight="1">
      <c r="B196" s="176" t="s">
        <v>691</v>
      </c>
      <c r="C196" s="379" t="str">
        <f>IF(SUM(D196:F197)=1,"GERAI","TUŠČIA")</f>
        <v>TUŠČIA</v>
      </c>
      <c r="D196" s="375"/>
      <c r="E196" s="375"/>
      <c r="F196" s="375"/>
      <c r="G196" s="364" t="s">
        <v>692</v>
      </c>
      <c r="H196" s="356" t="s">
        <v>693</v>
      </c>
    </row>
    <row r="197" spans="2:8" ht="179.25" customHeight="1">
      <c r="B197" s="181" t="s">
        <v>694</v>
      </c>
      <c r="C197" s="379"/>
      <c r="D197" s="375"/>
      <c r="E197" s="375"/>
      <c r="F197" s="375"/>
      <c r="G197" s="364"/>
      <c r="H197" s="356"/>
    </row>
    <row r="198" spans="2:8" ht="53.25" customHeight="1">
      <c r="B198" s="176" t="s">
        <v>695</v>
      </c>
      <c r="C198" s="379" t="str">
        <f>IF(SUM(D198:F199)=1,"GERAI","KLAIDA")</f>
        <v>KLAIDA</v>
      </c>
      <c r="D198" s="375"/>
      <c r="E198" s="375"/>
      <c r="F198" s="375"/>
      <c r="G198" s="364" t="s">
        <v>696</v>
      </c>
      <c r="H198" s="356" t="s">
        <v>697</v>
      </c>
    </row>
    <row r="199" spans="2:8" ht="138" customHeight="1">
      <c r="B199" s="181" t="s">
        <v>698</v>
      </c>
      <c r="C199" s="379"/>
      <c r="D199" s="375"/>
      <c r="E199" s="375"/>
      <c r="F199" s="375"/>
      <c r="G199" s="364"/>
      <c r="H199" s="356"/>
    </row>
    <row r="200" spans="2:8" ht="48" customHeight="1">
      <c r="B200" s="178" t="s">
        <v>699</v>
      </c>
      <c r="C200" s="379" t="str">
        <f>IF(SUM(D200:F201)=1,"GERAI","TUŠČIA")</f>
        <v>TUŠČIA</v>
      </c>
      <c r="D200" s="375"/>
      <c r="E200" s="375"/>
      <c r="F200" s="375"/>
      <c r="G200" s="364" t="s">
        <v>700</v>
      </c>
      <c r="H200" s="356" t="s">
        <v>701</v>
      </c>
    </row>
    <row r="201" spans="2:8" ht="215.25" customHeight="1">
      <c r="B201" s="186" t="s">
        <v>702</v>
      </c>
      <c r="C201" s="379"/>
      <c r="D201" s="375"/>
      <c r="E201" s="375"/>
      <c r="F201" s="375"/>
      <c r="G201" s="364"/>
      <c r="H201" s="356"/>
    </row>
    <row r="202" spans="2:8" ht="39.75" customHeight="1">
      <c r="B202" s="377" t="s">
        <v>703</v>
      </c>
      <c r="C202" s="378"/>
      <c r="D202" s="378"/>
      <c r="E202" s="378"/>
      <c r="F202" s="378"/>
      <c r="G202" s="166"/>
      <c r="H202" s="185"/>
    </row>
    <row r="203" spans="2:8" ht="37.5" customHeight="1">
      <c r="B203" s="176" t="s">
        <v>704</v>
      </c>
      <c r="C203" s="379" t="str">
        <f>IF(SUM(D203:F204)=1,"GERAI","KLAIDA")</f>
        <v>KLAIDA</v>
      </c>
      <c r="D203" s="375"/>
      <c r="E203" s="375"/>
      <c r="F203" s="375"/>
      <c r="G203" s="364" t="s">
        <v>705</v>
      </c>
      <c r="H203" s="356" t="s">
        <v>706</v>
      </c>
    </row>
    <row r="204" spans="2:8" ht="127.5" customHeight="1">
      <c r="B204" s="180" t="s">
        <v>707</v>
      </c>
      <c r="C204" s="379"/>
      <c r="D204" s="375"/>
      <c r="E204" s="375"/>
      <c r="F204" s="375"/>
      <c r="G204" s="364"/>
      <c r="H204" s="356"/>
    </row>
    <row r="205" spans="2:8" ht="30.75" customHeight="1">
      <c r="B205" s="176" t="s">
        <v>708</v>
      </c>
      <c r="C205" s="379" t="str">
        <f>IF(SUM(D205:F206)=1,"GERAI","TUŠČIA")</f>
        <v>TUŠČIA</v>
      </c>
      <c r="D205" s="375"/>
      <c r="E205" s="375"/>
      <c r="F205" s="375"/>
      <c r="G205" s="364" t="s">
        <v>709</v>
      </c>
      <c r="H205" s="356" t="s">
        <v>710</v>
      </c>
    </row>
    <row r="206" spans="2:8" ht="176.25" customHeight="1">
      <c r="B206" s="181" t="s">
        <v>711</v>
      </c>
      <c r="C206" s="379"/>
      <c r="D206" s="375"/>
      <c r="E206" s="375"/>
      <c r="F206" s="375"/>
      <c r="G206" s="364"/>
      <c r="H206" s="356"/>
    </row>
    <row r="207" spans="2:8" ht="43.5" customHeight="1">
      <c r="B207" s="176" t="s">
        <v>712</v>
      </c>
      <c r="C207" s="379" t="str">
        <f>IF(SUM(D207:F208)=1,"GERAI","KLAIDA")</f>
        <v>KLAIDA</v>
      </c>
      <c r="D207" s="375"/>
      <c r="E207" s="375"/>
      <c r="F207" s="375"/>
      <c r="G207" s="364" t="s">
        <v>713</v>
      </c>
      <c r="H207" s="356" t="s">
        <v>714</v>
      </c>
    </row>
    <row r="208" spans="2:8" ht="268.5" customHeight="1">
      <c r="B208" s="181" t="s">
        <v>715</v>
      </c>
      <c r="C208" s="379"/>
      <c r="D208" s="375"/>
      <c r="E208" s="375"/>
      <c r="F208" s="375"/>
      <c r="G208" s="364"/>
      <c r="H208" s="356"/>
    </row>
    <row r="209" spans="2:8" ht="60.75" customHeight="1">
      <c r="B209" s="176" t="s">
        <v>716</v>
      </c>
      <c r="C209" s="379" t="str">
        <f>IF(SUM(D209:F210)=1,"GERAI","KLAIDA")</f>
        <v>KLAIDA</v>
      </c>
      <c r="D209" s="375"/>
      <c r="E209" s="375"/>
      <c r="F209" s="375"/>
      <c r="G209" s="364" t="s">
        <v>717</v>
      </c>
      <c r="H209" s="356" t="s">
        <v>718</v>
      </c>
    </row>
    <row r="210" spans="2:8" ht="83.25" customHeight="1">
      <c r="B210" s="181" t="s">
        <v>719</v>
      </c>
      <c r="C210" s="379"/>
      <c r="D210" s="375"/>
      <c r="E210" s="375"/>
      <c r="F210" s="375"/>
      <c r="G210" s="364"/>
      <c r="H210" s="356"/>
    </row>
    <row r="211" spans="2:8" ht="45.75" customHeight="1">
      <c r="B211" s="176" t="s">
        <v>720</v>
      </c>
      <c r="C211" s="379" t="str">
        <f>IF(SUM(D211:F212)=1,"GERAI","KLAIDA")</f>
        <v>KLAIDA</v>
      </c>
      <c r="D211" s="375"/>
      <c r="E211" s="375"/>
      <c r="F211" s="375"/>
      <c r="G211" s="364" t="s">
        <v>721</v>
      </c>
      <c r="H211" s="356" t="s">
        <v>722</v>
      </c>
    </row>
    <row r="212" spans="2:8" ht="135" customHeight="1">
      <c r="B212" s="181" t="s">
        <v>723</v>
      </c>
      <c r="C212" s="379"/>
      <c r="D212" s="375"/>
      <c r="E212" s="375"/>
      <c r="F212" s="375"/>
      <c r="G212" s="364"/>
      <c r="H212" s="356"/>
    </row>
    <row r="213" spans="2:8" ht="41.25" customHeight="1">
      <c r="B213" s="176" t="s">
        <v>724</v>
      </c>
      <c r="C213" s="379" t="str">
        <f>IF(SUM(D213:F214)=1,"GERAI","KLAIDA")</f>
        <v>KLAIDA</v>
      </c>
      <c r="D213" s="375"/>
      <c r="E213" s="375"/>
      <c r="F213" s="375"/>
      <c r="G213" s="364" t="s">
        <v>725</v>
      </c>
      <c r="H213" s="356" t="s">
        <v>726</v>
      </c>
    </row>
    <row r="214" spans="2:8" ht="162.75" customHeight="1">
      <c r="B214" s="181" t="s">
        <v>727</v>
      </c>
      <c r="C214" s="379"/>
      <c r="D214" s="375"/>
      <c r="E214" s="375"/>
      <c r="F214" s="375"/>
      <c r="G214" s="364"/>
      <c r="H214" s="356"/>
    </row>
    <row r="215" spans="2:8" ht="38.25" customHeight="1">
      <c r="B215" s="176" t="s">
        <v>728</v>
      </c>
      <c r="C215" s="379" t="str">
        <f>IF(SUM(D215:F216)=1,"GERAI","KLAIDA")</f>
        <v>KLAIDA</v>
      </c>
      <c r="D215" s="375"/>
      <c r="E215" s="375"/>
      <c r="F215" s="375"/>
      <c r="G215" s="364" t="s">
        <v>729</v>
      </c>
      <c r="H215" s="356" t="s">
        <v>730</v>
      </c>
    </row>
    <row r="216" spans="2:8" ht="123.75" customHeight="1">
      <c r="B216" s="181" t="s">
        <v>731</v>
      </c>
      <c r="C216" s="379"/>
      <c r="D216" s="375"/>
      <c r="E216" s="375"/>
      <c r="F216" s="375"/>
      <c r="G216" s="364"/>
      <c r="H216" s="356"/>
    </row>
    <row r="217" spans="2:8" ht="36" customHeight="1">
      <c r="B217" s="176" t="s">
        <v>732</v>
      </c>
      <c r="C217" s="379" t="str">
        <f>IF(SUM(D217:F218)=1,"GERAI","KLAIDA")</f>
        <v>KLAIDA</v>
      </c>
      <c r="D217" s="375"/>
      <c r="E217" s="375"/>
      <c r="F217" s="375"/>
      <c r="G217" s="364" t="s">
        <v>733</v>
      </c>
      <c r="H217" s="356" t="s">
        <v>734</v>
      </c>
    </row>
    <row r="218" spans="2:8" ht="159" customHeight="1">
      <c r="B218" s="181" t="s">
        <v>735</v>
      </c>
      <c r="C218" s="379"/>
      <c r="D218" s="375"/>
      <c r="E218" s="375"/>
      <c r="F218" s="375"/>
      <c r="G218" s="364"/>
      <c r="H218" s="356"/>
    </row>
    <row r="219" spans="2:8" ht="29.25" customHeight="1">
      <c r="B219" s="359" t="s">
        <v>736</v>
      </c>
      <c r="C219" s="366" t="s">
        <v>369</v>
      </c>
      <c r="D219" s="361" t="s">
        <v>431</v>
      </c>
      <c r="E219" s="361"/>
      <c r="F219" s="361"/>
      <c r="G219" s="162"/>
      <c r="H219" s="173"/>
    </row>
    <row r="220" spans="2:8" ht="33.75" customHeight="1">
      <c r="B220" s="360"/>
      <c r="C220" s="366"/>
      <c r="D220" s="161" t="s">
        <v>353</v>
      </c>
      <c r="E220" s="161" t="s">
        <v>354</v>
      </c>
      <c r="F220" s="161" t="s">
        <v>355</v>
      </c>
      <c r="G220" s="162"/>
      <c r="H220" s="173"/>
    </row>
    <row r="221" spans="2:8" ht="36" customHeight="1">
      <c r="B221" s="380" t="s">
        <v>737</v>
      </c>
      <c r="C221" s="378"/>
      <c r="D221" s="378"/>
      <c r="E221" s="378"/>
      <c r="F221" s="378"/>
      <c r="G221" s="166"/>
      <c r="H221" s="185"/>
    </row>
    <row r="222" spans="2:8" ht="38.25" customHeight="1">
      <c r="B222" s="176" t="s">
        <v>738</v>
      </c>
      <c r="C222" s="379" t="str">
        <f>IF(SUM(D222:F223)=1,"GERAI","KLAIDA")</f>
        <v>KLAIDA</v>
      </c>
      <c r="D222" s="362"/>
      <c r="E222" s="362"/>
      <c r="F222" s="362"/>
      <c r="G222" s="358" t="s">
        <v>739</v>
      </c>
      <c r="H222" s="356" t="s">
        <v>740</v>
      </c>
    </row>
    <row r="223" spans="2:8" ht="155.25" customHeight="1">
      <c r="B223" s="181" t="s">
        <v>741</v>
      </c>
      <c r="C223" s="379"/>
      <c r="D223" s="362"/>
      <c r="E223" s="362"/>
      <c r="F223" s="362"/>
      <c r="G223" s="358"/>
      <c r="H223" s="356"/>
    </row>
    <row r="224" spans="2:8" ht="28.5" customHeight="1">
      <c r="B224" s="176" t="s">
        <v>742</v>
      </c>
      <c r="C224" s="379" t="str">
        <f>IF(SUM(D224:F225)=1,"GERAI","KLAIDA")</f>
        <v>KLAIDA</v>
      </c>
      <c r="D224" s="362"/>
      <c r="E224" s="362"/>
      <c r="F224" s="362"/>
      <c r="G224" s="358" t="s">
        <v>743</v>
      </c>
      <c r="H224" s="356" t="s">
        <v>744</v>
      </c>
    </row>
    <row r="225" spans="2:8" ht="117.75" customHeight="1">
      <c r="B225" s="180" t="s">
        <v>745</v>
      </c>
      <c r="C225" s="379"/>
      <c r="D225" s="362"/>
      <c r="E225" s="362"/>
      <c r="F225" s="362"/>
      <c r="G225" s="358"/>
      <c r="H225" s="356"/>
    </row>
    <row r="226" spans="2:8" ht="32.25" customHeight="1">
      <c r="B226" s="380" t="s">
        <v>746</v>
      </c>
      <c r="C226" s="378"/>
      <c r="D226" s="378"/>
      <c r="E226" s="378"/>
      <c r="F226" s="378"/>
      <c r="G226" s="166"/>
      <c r="H226" s="185"/>
    </row>
    <row r="227" spans="2:8" ht="40.5" customHeight="1">
      <c r="B227" s="176" t="s">
        <v>747</v>
      </c>
      <c r="C227" s="379" t="str">
        <f>IF(SUM(D227:F228)=1,"GERAI","TUŠČIA")</f>
        <v>TUŠČIA</v>
      </c>
      <c r="D227" s="375"/>
      <c r="E227" s="375"/>
      <c r="F227" s="375"/>
      <c r="G227" s="364" t="s">
        <v>748</v>
      </c>
      <c r="H227" s="356" t="s">
        <v>749</v>
      </c>
    </row>
    <row r="228" spans="2:8" ht="192" customHeight="1">
      <c r="B228" s="180" t="s">
        <v>750</v>
      </c>
      <c r="C228" s="379"/>
      <c r="D228" s="375"/>
      <c r="E228" s="375"/>
      <c r="F228" s="375"/>
      <c r="G228" s="364"/>
      <c r="H228" s="356"/>
    </row>
    <row r="229" spans="2:8" ht="38.25" customHeight="1">
      <c r="B229" s="174" t="s">
        <v>751</v>
      </c>
      <c r="C229" s="379" t="str">
        <f>IF(SUM(D229:F230)=1,"GERAI","KLAIDA")</f>
        <v>KLAIDA</v>
      </c>
      <c r="D229" s="375"/>
      <c r="E229" s="375"/>
      <c r="F229" s="375"/>
      <c r="G229" s="364" t="s">
        <v>752</v>
      </c>
      <c r="H229" s="356" t="s">
        <v>753</v>
      </c>
    </row>
    <row r="230" spans="2:8" ht="131.25" customHeight="1">
      <c r="B230" s="180" t="s">
        <v>754</v>
      </c>
      <c r="C230" s="379"/>
      <c r="D230" s="375"/>
      <c r="E230" s="375"/>
      <c r="F230" s="375"/>
      <c r="G230" s="364"/>
      <c r="H230" s="356"/>
    </row>
    <row r="231" spans="2:8" ht="33" customHeight="1">
      <c r="B231" s="176" t="s">
        <v>755</v>
      </c>
      <c r="C231" s="379" t="str">
        <f>IF(SUM(D231:F232)=1,"GERAI","KLAIDA")</f>
        <v>KLAIDA</v>
      </c>
      <c r="D231" s="375"/>
      <c r="E231" s="375"/>
      <c r="F231" s="375"/>
      <c r="G231" s="364" t="s">
        <v>756</v>
      </c>
      <c r="H231" s="356" t="s">
        <v>757</v>
      </c>
    </row>
    <row r="232" spans="2:8" ht="144" customHeight="1">
      <c r="B232" s="181" t="s">
        <v>758</v>
      </c>
      <c r="C232" s="379"/>
      <c r="D232" s="375"/>
      <c r="E232" s="375"/>
      <c r="F232" s="375"/>
      <c r="G232" s="364"/>
      <c r="H232" s="356"/>
    </row>
    <row r="233" spans="2:8" ht="34.5" customHeight="1">
      <c r="B233" s="178" t="s">
        <v>759</v>
      </c>
      <c r="C233" s="379" t="str">
        <f>IF(SUM(D233:F234)=1,"GERAI","KLAIDA")</f>
        <v>KLAIDA</v>
      </c>
      <c r="D233" s="375"/>
      <c r="E233" s="375"/>
      <c r="F233" s="375"/>
      <c r="G233" s="364" t="s">
        <v>760</v>
      </c>
      <c r="H233" s="356" t="s">
        <v>761</v>
      </c>
    </row>
    <row r="234" spans="2:8" ht="124.5" customHeight="1">
      <c r="B234" s="180" t="s">
        <v>762</v>
      </c>
      <c r="C234" s="379"/>
      <c r="D234" s="375"/>
      <c r="E234" s="375"/>
      <c r="F234" s="375"/>
      <c r="G234" s="364"/>
      <c r="H234" s="356"/>
    </row>
    <row r="235" spans="2:8" ht="34.5" customHeight="1">
      <c r="B235" s="176" t="s">
        <v>763</v>
      </c>
      <c r="C235" s="379" t="str">
        <f>IF(SUM(D235:F236)=1,"GERAI","KLAIDA")</f>
        <v>KLAIDA</v>
      </c>
      <c r="D235" s="375"/>
      <c r="E235" s="375"/>
      <c r="F235" s="375"/>
      <c r="G235" s="364" t="s">
        <v>764</v>
      </c>
      <c r="H235" s="356" t="s">
        <v>765</v>
      </c>
    </row>
    <row r="236" spans="2:8" ht="118.5" customHeight="1">
      <c r="B236" s="180" t="s">
        <v>766</v>
      </c>
      <c r="C236" s="379"/>
      <c r="D236" s="375"/>
      <c r="E236" s="375"/>
      <c r="F236" s="375"/>
      <c r="G236" s="364"/>
      <c r="H236" s="356"/>
    </row>
    <row r="237" spans="2:8" ht="36.75" customHeight="1">
      <c r="B237" s="176" t="s">
        <v>767</v>
      </c>
      <c r="C237" s="379" t="str">
        <f>IF(SUM(D237:F238)=1,"GERAI","KLAIDA")</f>
        <v>KLAIDA</v>
      </c>
      <c r="D237" s="375"/>
      <c r="E237" s="375"/>
      <c r="F237" s="375"/>
      <c r="G237" s="364" t="s">
        <v>768</v>
      </c>
      <c r="H237" s="356" t="s">
        <v>769</v>
      </c>
    </row>
    <row r="238" spans="2:8" ht="131.25" customHeight="1">
      <c r="B238" s="180" t="s">
        <v>770</v>
      </c>
      <c r="C238" s="379"/>
      <c r="D238" s="375"/>
      <c r="E238" s="375"/>
      <c r="F238" s="375"/>
      <c r="G238" s="364"/>
      <c r="H238" s="356"/>
    </row>
    <row r="239" spans="2:8" ht="34.5" customHeight="1">
      <c r="B239" s="176" t="s">
        <v>771</v>
      </c>
      <c r="C239" s="379" t="str">
        <f>IF(SUM(D239:F240)=1,"GERAI","KLAIDA")</f>
        <v>KLAIDA</v>
      </c>
      <c r="D239" s="362"/>
      <c r="E239" s="362"/>
      <c r="F239" s="362"/>
      <c r="G239" s="358" t="s">
        <v>772</v>
      </c>
      <c r="H239" s="356" t="s">
        <v>773</v>
      </c>
    </row>
    <row r="240" spans="2:8" ht="141" customHeight="1">
      <c r="B240" s="180" t="s">
        <v>774</v>
      </c>
      <c r="C240" s="379"/>
      <c r="D240" s="362"/>
      <c r="E240" s="362"/>
      <c r="F240" s="362"/>
      <c r="G240" s="358"/>
      <c r="H240" s="356"/>
    </row>
    <row r="241" spans="2:8" ht="63" customHeight="1">
      <c r="B241" s="176" t="s">
        <v>775</v>
      </c>
      <c r="C241" s="379" t="str">
        <f>IF(SUM(D241:F242)=1,"GERAI","KLAIDA")</f>
        <v>KLAIDA</v>
      </c>
      <c r="D241" s="362"/>
      <c r="E241" s="362"/>
      <c r="F241" s="362"/>
      <c r="G241" s="358" t="s">
        <v>776</v>
      </c>
      <c r="H241" s="356" t="s">
        <v>777</v>
      </c>
    </row>
    <row r="242" spans="2:8" ht="128.25" customHeight="1">
      <c r="B242" s="187" t="s">
        <v>778</v>
      </c>
      <c r="C242" s="370"/>
      <c r="D242" s="409"/>
      <c r="E242" s="409"/>
      <c r="F242" s="409"/>
      <c r="G242" s="422"/>
      <c r="H242" s="356"/>
    </row>
    <row r="243" spans="2:8" ht="53.25" customHeight="1">
      <c r="B243" s="188" t="s">
        <v>779</v>
      </c>
      <c r="C243" s="370" t="str">
        <f>IF(SUM(D243:F244)=1,"GERAI","KLAIDA")</f>
        <v>KLAIDA</v>
      </c>
      <c r="D243" s="362"/>
      <c r="E243" s="362"/>
      <c r="F243" s="362"/>
      <c r="G243" s="358" t="s">
        <v>780</v>
      </c>
      <c r="H243" s="356" t="s">
        <v>781</v>
      </c>
    </row>
    <row r="244" spans="2:8" ht="111" customHeight="1">
      <c r="B244" s="189" t="s">
        <v>782</v>
      </c>
      <c r="C244" s="370"/>
      <c r="D244" s="362"/>
      <c r="E244" s="362"/>
      <c r="F244" s="362"/>
      <c r="G244" s="358"/>
      <c r="H244" s="356"/>
    </row>
    <row r="245" spans="2:8" ht="51" customHeight="1">
      <c r="B245" s="190" t="s">
        <v>783</v>
      </c>
      <c r="C245" s="410" t="str">
        <f>IF(SUM(D245:F248)=1,"GERAI","TUŠČIA")</f>
        <v>TUŠČIA</v>
      </c>
      <c r="D245" s="362"/>
      <c r="E245" s="362"/>
      <c r="F245" s="362"/>
      <c r="G245" s="358" t="s">
        <v>784</v>
      </c>
      <c r="H245" s="356" t="s">
        <v>785</v>
      </c>
    </row>
    <row r="246" spans="2:8" ht="129.75" customHeight="1">
      <c r="B246" s="191" t="s">
        <v>786</v>
      </c>
      <c r="C246" s="410"/>
      <c r="D246" s="362"/>
      <c r="E246" s="362"/>
      <c r="F246" s="362"/>
      <c r="G246" s="358"/>
      <c r="H246" s="356"/>
    </row>
    <row r="247" spans="2:8" hidden="1">
      <c r="B247" s="192"/>
      <c r="C247" s="410"/>
      <c r="D247" s="362"/>
      <c r="E247" s="362"/>
      <c r="F247" s="362"/>
      <c r="G247" s="358"/>
      <c r="H247" s="356"/>
    </row>
    <row r="248" spans="2:8" ht="106.5" customHeight="1">
      <c r="B248" s="191" t="s">
        <v>787</v>
      </c>
      <c r="C248" s="410"/>
      <c r="D248" s="362"/>
      <c r="E248" s="362"/>
      <c r="F248" s="362"/>
      <c r="G248" s="358"/>
      <c r="H248" s="356"/>
    </row>
    <row r="249" spans="2:8" ht="34.5" customHeight="1">
      <c r="B249" s="190" t="s">
        <v>788</v>
      </c>
      <c r="C249" s="370" t="str">
        <f>IF(SUM(D249:F250)=1,"GERAI","KLAIDA")</f>
        <v>KLAIDA</v>
      </c>
      <c r="D249" s="362"/>
      <c r="E249" s="362"/>
      <c r="F249" s="362"/>
      <c r="G249" s="358" t="s">
        <v>789</v>
      </c>
      <c r="H249" s="356" t="s">
        <v>790</v>
      </c>
    </row>
    <row r="250" spans="2:8" ht="120" customHeight="1">
      <c r="B250" s="191" t="s">
        <v>791</v>
      </c>
      <c r="C250" s="370"/>
      <c r="D250" s="362"/>
      <c r="E250" s="362"/>
      <c r="F250" s="362"/>
      <c r="G250" s="358"/>
      <c r="H250" s="356"/>
    </row>
    <row r="251" spans="2:8" ht="29.25" customHeight="1">
      <c r="B251" s="190" t="s">
        <v>792</v>
      </c>
      <c r="C251" s="370" t="str">
        <f>IF(SUM(D251:F252)=1,"GERAI","KLAIDA")</f>
        <v>KLAIDA</v>
      </c>
      <c r="D251" s="362"/>
      <c r="E251" s="362"/>
      <c r="F251" s="362"/>
      <c r="G251" s="358" t="s">
        <v>793</v>
      </c>
      <c r="H251" s="356" t="s">
        <v>794</v>
      </c>
    </row>
    <row r="252" spans="2:8" ht="94.5" customHeight="1">
      <c r="B252" s="191" t="s">
        <v>795</v>
      </c>
      <c r="C252" s="370"/>
      <c r="D252" s="362"/>
      <c r="E252" s="362"/>
      <c r="F252" s="362"/>
      <c r="G252" s="358"/>
      <c r="H252" s="356"/>
    </row>
    <row r="253" spans="2:8" ht="35.25" customHeight="1">
      <c r="B253" s="190" t="s">
        <v>796</v>
      </c>
      <c r="C253" s="370" t="str">
        <f>IF(SUM(D253:F254)=1,"GERAI","KLAIDA")</f>
        <v>KLAIDA</v>
      </c>
      <c r="D253" s="362"/>
      <c r="E253" s="362"/>
      <c r="F253" s="362"/>
      <c r="G253" s="358" t="s">
        <v>797</v>
      </c>
      <c r="H253" s="356" t="s">
        <v>798</v>
      </c>
    </row>
    <row r="254" spans="2:8" ht="90.75" customHeight="1">
      <c r="B254" s="191" t="s">
        <v>799</v>
      </c>
      <c r="C254" s="370"/>
      <c r="D254" s="362"/>
      <c r="E254" s="362"/>
      <c r="F254" s="362"/>
      <c r="G254" s="358"/>
      <c r="H254" s="356"/>
    </row>
    <row r="255" spans="2:8" ht="33" customHeight="1">
      <c r="B255" s="190" t="s">
        <v>800</v>
      </c>
      <c r="C255" s="370" t="str">
        <f>IF(SUM(D255:F256)=1,"GERAI","KLAIDA")</f>
        <v>KLAIDA</v>
      </c>
      <c r="D255" s="362"/>
      <c r="E255" s="362"/>
      <c r="F255" s="362"/>
      <c r="G255" s="358" t="s">
        <v>801</v>
      </c>
      <c r="H255" s="356" t="s">
        <v>802</v>
      </c>
    </row>
    <row r="256" spans="2:8" ht="106.5" customHeight="1">
      <c r="B256" s="191" t="s">
        <v>803</v>
      </c>
      <c r="C256" s="370"/>
      <c r="D256" s="362"/>
      <c r="E256" s="362"/>
      <c r="F256" s="362"/>
      <c r="G256" s="358"/>
      <c r="H256" s="356"/>
    </row>
    <row r="257" spans="2:8" ht="36" customHeight="1">
      <c r="B257" s="190" t="s">
        <v>804</v>
      </c>
      <c r="C257" s="370" t="str">
        <f>IF(SUM(D257:F258)=1,"GERAI","KLAIDA")</f>
        <v>KLAIDA</v>
      </c>
      <c r="D257" s="362"/>
      <c r="E257" s="362"/>
      <c r="F257" s="362"/>
      <c r="G257" s="358" t="s">
        <v>805</v>
      </c>
      <c r="H257" s="356" t="s">
        <v>806</v>
      </c>
    </row>
    <row r="258" spans="2:8" ht="103.5" customHeight="1">
      <c r="B258" s="191" t="s">
        <v>807</v>
      </c>
      <c r="C258" s="370"/>
      <c r="D258" s="362"/>
      <c r="E258" s="362"/>
      <c r="F258" s="362"/>
      <c r="G258" s="358"/>
      <c r="H258" s="356"/>
    </row>
    <row r="259" spans="2:8" ht="32.25" customHeight="1">
      <c r="B259" s="190" t="s">
        <v>808</v>
      </c>
      <c r="C259" s="370" t="str">
        <f>IF(SUM(D259:F260)=1,"GERAI","KLAIDA")</f>
        <v>KLAIDA</v>
      </c>
      <c r="D259" s="362"/>
      <c r="E259" s="362"/>
      <c r="F259" s="362"/>
      <c r="G259" s="358" t="s">
        <v>809</v>
      </c>
      <c r="H259" s="356" t="s">
        <v>810</v>
      </c>
    </row>
    <row r="260" spans="2:8" ht="101.25" customHeight="1">
      <c r="B260" s="191" t="s">
        <v>811</v>
      </c>
      <c r="C260" s="370"/>
      <c r="D260" s="362"/>
      <c r="E260" s="362"/>
      <c r="F260" s="362"/>
      <c r="G260" s="358"/>
      <c r="H260" s="356"/>
    </row>
    <row r="261" spans="2:8" ht="39" customHeight="1">
      <c r="B261" s="190" t="s">
        <v>812</v>
      </c>
      <c r="C261" s="370" t="str">
        <f>IF(SUM(D261:F262)=1,"GERAI","KLAIDA")</f>
        <v>KLAIDA</v>
      </c>
      <c r="D261" s="362"/>
      <c r="E261" s="362"/>
      <c r="F261" s="362"/>
      <c r="G261" s="358" t="s">
        <v>813</v>
      </c>
      <c r="H261" s="356" t="s">
        <v>814</v>
      </c>
    </row>
    <row r="262" spans="2:8" ht="93.75" customHeight="1">
      <c r="B262" s="191" t="s">
        <v>815</v>
      </c>
      <c r="C262" s="370"/>
      <c r="D262" s="362"/>
      <c r="E262" s="362"/>
      <c r="F262" s="362"/>
      <c r="G262" s="358"/>
      <c r="H262" s="356"/>
    </row>
    <row r="263" spans="2:8" ht="38.25" customHeight="1">
      <c r="B263" s="190" t="s">
        <v>816</v>
      </c>
      <c r="C263" s="370" t="str">
        <f>IF(SUM(D263:F264)=1,"GERAI","KLAIDA")</f>
        <v>KLAIDA</v>
      </c>
      <c r="D263" s="362"/>
      <c r="E263" s="362"/>
      <c r="F263" s="362"/>
      <c r="G263" s="358" t="s">
        <v>817</v>
      </c>
      <c r="H263" s="356" t="s">
        <v>818</v>
      </c>
    </row>
    <row r="264" spans="2:8" ht="105" customHeight="1">
      <c r="B264" s="191" t="s">
        <v>819</v>
      </c>
      <c r="C264" s="370"/>
      <c r="D264" s="362"/>
      <c r="E264" s="362"/>
      <c r="F264" s="362"/>
      <c r="G264" s="358"/>
      <c r="H264" s="356"/>
    </row>
    <row r="265" spans="2:8" ht="39" customHeight="1">
      <c r="B265" s="190" t="s">
        <v>820</v>
      </c>
      <c r="C265" s="370" t="str">
        <f>IF(SUM(D265:F266)=1,"GERAI","KLAIDA")</f>
        <v>KLAIDA</v>
      </c>
      <c r="D265" s="362"/>
      <c r="E265" s="362"/>
      <c r="F265" s="362"/>
      <c r="G265" s="358" t="s">
        <v>821</v>
      </c>
      <c r="H265" s="356" t="s">
        <v>822</v>
      </c>
    </row>
    <row r="266" spans="2:8" ht="148.5" customHeight="1">
      <c r="B266" s="191" t="s">
        <v>823</v>
      </c>
      <c r="C266" s="370"/>
      <c r="D266" s="362"/>
      <c r="E266" s="362"/>
      <c r="F266" s="362"/>
      <c r="G266" s="358"/>
      <c r="H266" s="356"/>
    </row>
    <row r="267" spans="2:8" hidden="1">
      <c r="B267" s="193"/>
      <c r="C267" s="167"/>
      <c r="D267" s="168"/>
      <c r="E267" s="168"/>
      <c r="F267" s="168"/>
      <c r="G267" s="168"/>
      <c r="H267" s="182"/>
    </row>
    <row r="268" spans="2:8" hidden="1">
      <c r="B268" s="194"/>
      <c r="C268" s="169"/>
      <c r="D268" s="170"/>
      <c r="E268" s="170"/>
      <c r="F268" s="170"/>
      <c r="G268" s="170"/>
      <c r="H268" s="183"/>
    </row>
    <row r="269" spans="2:8" ht="36" customHeight="1">
      <c r="B269" s="359" t="s">
        <v>824</v>
      </c>
      <c r="C269" s="376"/>
      <c r="D269" s="376"/>
      <c r="E269" s="376"/>
      <c r="F269" s="376"/>
      <c r="G269" s="160"/>
      <c r="H269" s="172"/>
    </row>
    <row r="270" spans="2:8" ht="30.75" customHeight="1">
      <c r="B270" s="359" t="s">
        <v>825</v>
      </c>
      <c r="C270" s="366" t="s">
        <v>369</v>
      </c>
      <c r="D270" s="361" t="s">
        <v>431</v>
      </c>
      <c r="E270" s="361"/>
      <c r="F270" s="361"/>
      <c r="G270" s="162"/>
      <c r="H270" s="173"/>
    </row>
    <row r="271" spans="2:8" ht="35.25" customHeight="1">
      <c r="B271" s="360"/>
      <c r="C271" s="366"/>
      <c r="D271" s="161" t="s">
        <v>353</v>
      </c>
      <c r="E271" s="161" t="s">
        <v>354</v>
      </c>
      <c r="F271" s="161" t="s">
        <v>355</v>
      </c>
      <c r="G271" s="162"/>
      <c r="H271" s="173"/>
    </row>
    <row r="272" spans="2:8" ht="57.75" customHeight="1">
      <c r="B272" s="195" t="s">
        <v>826</v>
      </c>
      <c r="C272" s="370" t="str">
        <f>IF(SUM(D272:F273)=1,"GERAI","KLAIDA")</f>
        <v>KLAIDA</v>
      </c>
      <c r="D272" s="362"/>
      <c r="E272" s="362"/>
      <c r="F272" s="362"/>
      <c r="G272" s="358" t="s">
        <v>827</v>
      </c>
      <c r="H272" s="356" t="s">
        <v>828</v>
      </c>
    </row>
    <row r="273" spans="2:8" ht="152.25" customHeight="1">
      <c r="B273" s="191" t="s">
        <v>829</v>
      </c>
      <c r="C273" s="370"/>
      <c r="D273" s="362"/>
      <c r="E273" s="362"/>
      <c r="F273" s="362"/>
      <c r="G273" s="358"/>
      <c r="H273" s="356"/>
    </row>
    <row r="274" spans="2:8" ht="43.5" customHeight="1">
      <c r="B274" s="190" t="s">
        <v>830</v>
      </c>
      <c r="C274" s="370" t="str">
        <f>IF(SUM(D274:F275)=1,"GERAI","KLAIDA")</f>
        <v>KLAIDA</v>
      </c>
      <c r="D274" s="362"/>
      <c r="E274" s="362"/>
      <c r="F274" s="362"/>
      <c r="G274" s="358" t="s">
        <v>831</v>
      </c>
      <c r="H274" s="356" t="s">
        <v>832</v>
      </c>
    </row>
    <row r="275" spans="2:8" ht="83.25" customHeight="1">
      <c r="B275" s="191" t="s">
        <v>833</v>
      </c>
      <c r="C275" s="370"/>
      <c r="D275" s="362"/>
      <c r="E275" s="362"/>
      <c r="F275" s="362"/>
      <c r="G275" s="358"/>
      <c r="H275" s="356"/>
    </row>
    <row r="276" spans="2:8" ht="51" customHeight="1">
      <c r="B276" s="190" t="s">
        <v>834</v>
      </c>
      <c r="C276" s="370" t="str">
        <f>IF(SUM(D276:F277)=1,"GERAI","KLAIDA")</f>
        <v>KLAIDA</v>
      </c>
      <c r="D276" s="362"/>
      <c r="E276" s="362"/>
      <c r="F276" s="362"/>
      <c r="G276" s="358" t="s">
        <v>835</v>
      </c>
      <c r="H276" s="356" t="s">
        <v>836</v>
      </c>
    </row>
    <row r="277" spans="2:8" ht="169.5" customHeight="1">
      <c r="B277" s="191" t="s">
        <v>837</v>
      </c>
      <c r="C277" s="370"/>
      <c r="D277" s="362"/>
      <c r="E277" s="362"/>
      <c r="F277" s="362"/>
      <c r="G277" s="358"/>
      <c r="H277" s="356"/>
    </row>
    <row r="278" spans="2:8" ht="42" customHeight="1">
      <c r="B278" s="190" t="s">
        <v>838</v>
      </c>
      <c r="C278" s="370" t="str">
        <f>IF(SUM(D278:F279)=1,"GERAI","KLAIDA")</f>
        <v>KLAIDA</v>
      </c>
      <c r="D278" s="362"/>
      <c r="E278" s="362"/>
      <c r="F278" s="362"/>
      <c r="G278" s="358" t="s">
        <v>839</v>
      </c>
      <c r="H278" s="356" t="s">
        <v>840</v>
      </c>
    </row>
    <row r="279" spans="2:8" ht="178.5" customHeight="1">
      <c r="B279" s="191" t="s">
        <v>841</v>
      </c>
      <c r="C279" s="370"/>
      <c r="D279" s="362"/>
      <c r="E279" s="362"/>
      <c r="F279" s="362"/>
      <c r="G279" s="358"/>
      <c r="H279" s="356"/>
    </row>
    <row r="280" spans="2:8" ht="36" customHeight="1">
      <c r="B280" s="190" t="s">
        <v>842</v>
      </c>
      <c r="C280" s="370" t="str">
        <f>IF(SUM(D280:F281)=1,"GERAI","KLAIDA")</f>
        <v>KLAIDA</v>
      </c>
      <c r="D280" s="362"/>
      <c r="E280" s="362"/>
      <c r="F280" s="362"/>
      <c r="G280" s="358" t="s">
        <v>843</v>
      </c>
      <c r="H280" s="356" t="s">
        <v>844</v>
      </c>
    </row>
    <row r="281" spans="2:8" ht="134.25" customHeight="1">
      <c r="B281" s="191" t="s">
        <v>845</v>
      </c>
      <c r="C281" s="370"/>
      <c r="D281" s="362"/>
      <c r="E281" s="362"/>
      <c r="F281" s="362"/>
      <c r="G281" s="358"/>
      <c r="H281" s="356"/>
    </row>
    <row r="282" spans="2:8" ht="34.5" customHeight="1">
      <c r="B282" s="190" t="s">
        <v>846</v>
      </c>
      <c r="C282" s="370" t="str">
        <f>IF(SUM(D282:F283)=1,"GERAI","KLAIDA")</f>
        <v>KLAIDA</v>
      </c>
      <c r="D282" s="362"/>
      <c r="E282" s="362"/>
      <c r="F282" s="362"/>
      <c r="G282" s="358" t="s">
        <v>847</v>
      </c>
      <c r="H282" s="356" t="s">
        <v>848</v>
      </c>
    </row>
    <row r="283" spans="2:8" ht="118.5" customHeight="1">
      <c r="B283" s="191" t="s">
        <v>849</v>
      </c>
      <c r="C283" s="370"/>
      <c r="D283" s="362"/>
      <c r="E283" s="362"/>
      <c r="F283" s="362"/>
      <c r="G283" s="358"/>
      <c r="H283" s="356"/>
    </row>
    <row r="284" spans="2:8" ht="57" customHeight="1">
      <c r="B284" s="190" t="s">
        <v>850</v>
      </c>
      <c r="C284" s="370" t="str">
        <f>IF(SUM(D284:F285)=1,"GERAI","KLAIDA")</f>
        <v>KLAIDA</v>
      </c>
      <c r="D284" s="362"/>
      <c r="E284" s="362"/>
      <c r="F284" s="362"/>
      <c r="G284" s="358" t="s">
        <v>851</v>
      </c>
      <c r="H284" s="356" t="s">
        <v>852</v>
      </c>
    </row>
    <row r="285" spans="2:8" ht="66.75" customHeight="1">
      <c r="B285" s="191" t="s">
        <v>853</v>
      </c>
      <c r="C285" s="370"/>
      <c r="D285" s="362"/>
      <c r="E285" s="362"/>
      <c r="F285" s="362"/>
      <c r="G285" s="358"/>
      <c r="H285" s="356"/>
    </row>
    <row r="286" spans="2:8" ht="63" customHeight="1">
      <c r="B286" s="190" t="s">
        <v>854</v>
      </c>
      <c r="C286" s="370" t="str">
        <f>IF(SUM(D286:F287)=1,"GERAI","KLAIDA")</f>
        <v>KLAIDA</v>
      </c>
      <c r="D286" s="362"/>
      <c r="E286" s="362"/>
      <c r="F286" s="362"/>
      <c r="G286" s="423" t="s">
        <v>855</v>
      </c>
      <c r="H286" s="356" t="s">
        <v>856</v>
      </c>
    </row>
    <row r="287" spans="2:8" ht="72.75" customHeight="1">
      <c r="B287" s="191" t="s">
        <v>857</v>
      </c>
      <c r="C287" s="370"/>
      <c r="D287" s="362"/>
      <c r="E287" s="362"/>
      <c r="F287" s="362"/>
      <c r="G287" s="358"/>
      <c r="H287" s="356"/>
    </row>
    <row r="288" spans="2:8" ht="28.5" customHeight="1">
      <c r="B288" s="359" t="s">
        <v>858</v>
      </c>
      <c r="C288" s="366" t="s">
        <v>369</v>
      </c>
      <c r="D288" s="361" t="s">
        <v>431</v>
      </c>
      <c r="E288" s="361"/>
      <c r="F288" s="361"/>
      <c r="G288" s="162"/>
      <c r="H288" s="173"/>
    </row>
    <row r="289" spans="2:8" ht="32.25" customHeight="1">
      <c r="B289" s="373"/>
      <c r="C289" s="366"/>
      <c r="D289" s="161" t="s">
        <v>353</v>
      </c>
      <c r="E289" s="161" t="s">
        <v>354</v>
      </c>
      <c r="F289" s="161" t="s">
        <v>355</v>
      </c>
      <c r="G289" s="162"/>
      <c r="H289" s="173"/>
    </row>
    <row r="290" spans="2:8" ht="32.25" customHeight="1">
      <c r="B290" s="238" t="s">
        <v>859</v>
      </c>
      <c r="C290" s="374" t="str">
        <f>IF(SUM(D290:F291)=1,"GERAI","KLAIDA")</f>
        <v>KLAIDA</v>
      </c>
      <c r="D290" s="362"/>
      <c r="E290" s="362"/>
      <c r="F290" s="362"/>
      <c r="G290" s="358" t="s">
        <v>860</v>
      </c>
      <c r="H290" s="356" t="s">
        <v>861</v>
      </c>
    </row>
    <row r="291" spans="2:8" ht="117" customHeight="1">
      <c r="B291" s="237" t="s">
        <v>862</v>
      </c>
      <c r="C291" s="370"/>
      <c r="D291" s="362"/>
      <c r="E291" s="362"/>
      <c r="F291" s="362"/>
      <c r="G291" s="358"/>
      <c r="H291" s="356"/>
    </row>
    <row r="292" spans="2:8" ht="36.75" customHeight="1">
      <c r="B292" s="197" t="s">
        <v>863</v>
      </c>
      <c r="C292" s="370" t="str">
        <f>IF(SUM(D292:F293)=1,"GERAI","KLAIDA")</f>
        <v>KLAIDA</v>
      </c>
      <c r="D292" s="362"/>
      <c r="E292" s="362"/>
      <c r="F292" s="362"/>
      <c r="G292" s="358" t="s">
        <v>864</v>
      </c>
      <c r="H292" s="356" t="s">
        <v>865</v>
      </c>
    </row>
    <row r="293" spans="2:8" ht="141.75" customHeight="1">
      <c r="B293" s="196" t="s">
        <v>866</v>
      </c>
      <c r="C293" s="370"/>
      <c r="D293" s="362"/>
      <c r="E293" s="362"/>
      <c r="F293" s="362"/>
      <c r="G293" s="358"/>
      <c r="H293" s="356"/>
    </row>
    <row r="294" spans="2:8" ht="39" customHeight="1">
      <c r="B294" s="197" t="s">
        <v>867</v>
      </c>
      <c r="C294" s="370" t="str">
        <f>IF(SUM(D294:F295)=1,"GERAI","KLAIDA")</f>
        <v>KLAIDA</v>
      </c>
      <c r="D294" s="362"/>
      <c r="E294" s="362"/>
      <c r="F294" s="362"/>
      <c r="G294" s="358" t="s">
        <v>868</v>
      </c>
      <c r="H294" s="356" t="s">
        <v>869</v>
      </c>
    </row>
    <row r="295" spans="2:8" ht="132" customHeight="1">
      <c r="B295" s="196" t="s">
        <v>870</v>
      </c>
      <c r="C295" s="370"/>
      <c r="D295" s="362"/>
      <c r="E295" s="362"/>
      <c r="F295" s="362"/>
      <c r="G295" s="358"/>
      <c r="H295" s="356"/>
    </row>
    <row r="296" spans="2:8" ht="67.5" customHeight="1">
      <c r="B296" s="197" t="s">
        <v>871</v>
      </c>
      <c r="C296" s="370" t="str">
        <f>IF(SUM(D296:F297)=1,"GERAI","KLAIDA")</f>
        <v>KLAIDA</v>
      </c>
      <c r="D296" s="362"/>
      <c r="E296" s="362"/>
      <c r="F296" s="362"/>
      <c r="G296" s="358" t="s">
        <v>872</v>
      </c>
      <c r="H296" s="356" t="s">
        <v>873</v>
      </c>
    </row>
    <row r="297" spans="2:8" ht="101.25" customHeight="1">
      <c r="B297" s="189" t="s">
        <v>874</v>
      </c>
      <c r="C297" s="370"/>
      <c r="D297" s="362"/>
      <c r="E297" s="362"/>
      <c r="F297" s="362"/>
      <c r="G297" s="358"/>
      <c r="H297" s="356"/>
    </row>
    <row r="298" spans="2:8" ht="39.75" customHeight="1">
      <c r="B298" s="197" t="s">
        <v>875</v>
      </c>
      <c r="C298" s="370" t="str">
        <f>IF(SUM(D298:F299)=1,"GERAI","KLAIDA")</f>
        <v>KLAIDA</v>
      </c>
      <c r="D298" s="362"/>
      <c r="E298" s="362"/>
      <c r="F298" s="362"/>
      <c r="G298" s="358" t="s">
        <v>876</v>
      </c>
      <c r="H298" s="356" t="s">
        <v>877</v>
      </c>
    </row>
    <row r="299" spans="2:8" ht="112.5" customHeight="1">
      <c r="B299" s="189" t="s">
        <v>878</v>
      </c>
      <c r="C299" s="370"/>
      <c r="D299" s="362"/>
      <c r="E299" s="362"/>
      <c r="F299" s="362"/>
      <c r="G299" s="358"/>
      <c r="H299" s="356"/>
    </row>
    <row r="300" spans="2:8" ht="30" customHeight="1">
      <c r="B300" s="359" t="s">
        <v>879</v>
      </c>
      <c r="C300" s="372" t="s">
        <v>350</v>
      </c>
      <c r="D300" s="361" t="s">
        <v>431</v>
      </c>
      <c r="E300" s="361"/>
      <c r="F300" s="361"/>
      <c r="G300" s="162"/>
      <c r="H300" s="173"/>
    </row>
    <row r="301" spans="2:8" ht="34.5" customHeight="1">
      <c r="B301" s="360"/>
      <c r="C301" s="365"/>
      <c r="D301" s="161" t="s">
        <v>353</v>
      </c>
      <c r="E301" s="161" t="s">
        <v>354</v>
      </c>
      <c r="F301" s="161" t="s">
        <v>355</v>
      </c>
      <c r="G301" s="162"/>
      <c r="H301" s="173"/>
    </row>
    <row r="302" spans="2:8" ht="51" customHeight="1">
      <c r="B302" s="190" t="s">
        <v>880</v>
      </c>
      <c r="C302" s="370" t="str">
        <f>IF(SUM(D302:F303)=1,"GERAI","KLAIDA")</f>
        <v>KLAIDA</v>
      </c>
      <c r="D302" s="362"/>
      <c r="E302" s="362"/>
      <c r="F302" s="362"/>
      <c r="G302" s="358" t="s">
        <v>881</v>
      </c>
      <c r="H302" s="356" t="s">
        <v>882</v>
      </c>
    </row>
    <row r="303" spans="2:8" ht="165.75" customHeight="1">
      <c r="B303" s="191" t="s">
        <v>883</v>
      </c>
      <c r="C303" s="370"/>
      <c r="D303" s="362"/>
      <c r="E303" s="362"/>
      <c r="F303" s="362"/>
      <c r="G303" s="358"/>
      <c r="H303" s="356"/>
    </row>
    <row r="304" spans="2:8" ht="33" customHeight="1">
      <c r="B304" s="190" t="s">
        <v>884</v>
      </c>
      <c r="C304" s="370" t="str">
        <f>IF(SUM(D304:F305)=1,"GERAI","KLAIDA")</f>
        <v>KLAIDA</v>
      </c>
      <c r="D304" s="362"/>
      <c r="E304" s="362"/>
      <c r="F304" s="362"/>
      <c r="G304" s="358" t="s">
        <v>885</v>
      </c>
      <c r="H304" s="356" t="s">
        <v>886</v>
      </c>
    </row>
    <row r="305" spans="2:8" ht="116.25" customHeight="1">
      <c r="B305" s="191" t="s">
        <v>887</v>
      </c>
      <c r="C305" s="370"/>
      <c r="D305" s="362"/>
      <c r="E305" s="362"/>
      <c r="F305" s="362"/>
      <c r="G305" s="358"/>
      <c r="H305" s="356"/>
    </row>
    <row r="306" spans="2:8" ht="37.5" customHeight="1">
      <c r="B306" s="190" t="s">
        <v>888</v>
      </c>
      <c r="C306" s="370" t="str">
        <f>IF(SUM(D306:F307)=1,"GERAI","KLAIDA")</f>
        <v>KLAIDA</v>
      </c>
      <c r="D306" s="362"/>
      <c r="E306" s="362"/>
      <c r="F306" s="362"/>
      <c r="G306" s="358" t="s">
        <v>889</v>
      </c>
      <c r="H306" s="356" t="s">
        <v>890</v>
      </c>
    </row>
    <row r="307" spans="2:8" ht="98.25" customHeight="1">
      <c r="B307" s="191" t="s">
        <v>891</v>
      </c>
      <c r="C307" s="370"/>
      <c r="D307" s="362"/>
      <c r="E307" s="362"/>
      <c r="F307" s="362"/>
      <c r="G307" s="358"/>
      <c r="H307" s="356"/>
    </row>
    <row r="308" spans="2:8" ht="37.5" customHeight="1">
      <c r="B308" s="190" t="s">
        <v>892</v>
      </c>
      <c r="C308" s="370" t="str">
        <f>IF(SUM(D308:F309)=1,"GERAI","KLAIDA")</f>
        <v>KLAIDA</v>
      </c>
      <c r="D308" s="362"/>
      <c r="E308" s="362"/>
      <c r="F308" s="362"/>
      <c r="G308" s="358" t="s">
        <v>893</v>
      </c>
      <c r="H308" s="356" t="s">
        <v>894</v>
      </c>
    </row>
    <row r="309" spans="2:8" ht="141.75" customHeight="1">
      <c r="B309" s="191" t="s">
        <v>895</v>
      </c>
      <c r="C309" s="370"/>
      <c r="D309" s="362"/>
      <c r="E309" s="362"/>
      <c r="F309" s="362"/>
      <c r="G309" s="358"/>
      <c r="H309" s="356"/>
    </row>
    <row r="310" spans="2:8" ht="28.5" customHeight="1">
      <c r="B310" s="359" t="s">
        <v>896</v>
      </c>
      <c r="C310" s="366" t="s">
        <v>369</v>
      </c>
      <c r="D310" s="361" t="s">
        <v>431</v>
      </c>
      <c r="E310" s="361"/>
      <c r="F310" s="361"/>
      <c r="G310" s="162"/>
      <c r="H310" s="173"/>
    </row>
    <row r="311" spans="2:8" ht="32.25" customHeight="1">
      <c r="B311" s="360"/>
      <c r="C311" s="366"/>
      <c r="D311" s="161" t="s">
        <v>353</v>
      </c>
      <c r="E311" s="161" t="s">
        <v>354</v>
      </c>
      <c r="F311" s="161" t="s">
        <v>355</v>
      </c>
      <c r="G311" s="162"/>
      <c r="H311" s="173"/>
    </row>
    <row r="312" spans="2:8" ht="29.25" customHeight="1">
      <c r="B312" s="190" t="s">
        <v>897</v>
      </c>
      <c r="C312" s="370" t="str">
        <f>IF(SUM(D312:F313)=1,"GERAI","KLAIDA")</f>
        <v>KLAIDA</v>
      </c>
      <c r="D312" s="362"/>
      <c r="E312" s="362"/>
      <c r="F312" s="362"/>
      <c r="G312" s="358" t="s">
        <v>898</v>
      </c>
      <c r="H312" s="356" t="s">
        <v>899</v>
      </c>
    </row>
    <row r="313" spans="2:8" ht="92.25" customHeight="1">
      <c r="B313" s="191" t="s">
        <v>900</v>
      </c>
      <c r="C313" s="370"/>
      <c r="D313" s="362"/>
      <c r="E313" s="362"/>
      <c r="F313" s="362"/>
      <c r="G313" s="358"/>
      <c r="H313" s="356"/>
    </row>
    <row r="314" spans="2:8" ht="38.25" customHeight="1">
      <c r="B314" s="190" t="s">
        <v>901</v>
      </c>
      <c r="C314" s="370" t="str">
        <f>IF(SUM(D314:F315)=1,"GERAI","KLAIDA")</f>
        <v>KLAIDA</v>
      </c>
      <c r="D314" s="362"/>
      <c r="E314" s="362"/>
      <c r="F314" s="362"/>
      <c r="G314" s="358" t="s">
        <v>902</v>
      </c>
      <c r="H314" s="356" t="s">
        <v>903</v>
      </c>
    </row>
    <row r="315" spans="2:8" ht="117" customHeight="1">
      <c r="B315" s="191" t="s">
        <v>904</v>
      </c>
      <c r="C315" s="370"/>
      <c r="D315" s="362"/>
      <c r="E315" s="362"/>
      <c r="F315" s="362"/>
      <c r="G315" s="358"/>
      <c r="H315" s="356"/>
    </row>
    <row r="316" spans="2:8" ht="44.25" customHeight="1">
      <c r="B316" s="190" t="s">
        <v>905</v>
      </c>
      <c r="C316" s="370" t="str">
        <f>IF(SUM(D316:F317)=1,"GERAI","KLAIDA")</f>
        <v>KLAIDA</v>
      </c>
      <c r="D316" s="362"/>
      <c r="E316" s="362"/>
      <c r="F316" s="362"/>
      <c r="G316" s="358" t="s">
        <v>906</v>
      </c>
      <c r="H316" s="356" t="s">
        <v>907</v>
      </c>
    </row>
    <row r="317" spans="2:8" ht="159.75" customHeight="1">
      <c r="B317" s="191" t="s">
        <v>908</v>
      </c>
      <c r="C317" s="370"/>
      <c r="D317" s="362"/>
      <c r="E317" s="362"/>
      <c r="F317" s="362"/>
      <c r="G317" s="358"/>
      <c r="H317" s="356"/>
    </row>
    <row r="318" spans="2:8" ht="41.25" customHeight="1">
      <c r="B318" s="190" t="s">
        <v>909</v>
      </c>
      <c r="C318" s="370" t="str">
        <f>IF(SUM(D318:F319)=1,"GERAI","KLAIDA")</f>
        <v>KLAIDA</v>
      </c>
      <c r="D318" s="362"/>
      <c r="E318" s="362"/>
      <c r="F318" s="362"/>
      <c r="G318" s="358" t="s">
        <v>910</v>
      </c>
      <c r="H318" s="356" t="s">
        <v>911</v>
      </c>
    </row>
    <row r="319" spans="2:8" ht="120.75" customHeight="1">
      <c r="B319" s="191" t="s">
        <v>912</v>
      </c>
      <c r="C319" s="370"/>
      <c r="D319" s="362"/>
      <c r="E319" s="362"/>
      <c r="F319" s="362"/>
      <c r="G319" s="358"/>
      <c r="H319" s="356"/>
    </row>
    <row r="320" spans="2:8" ht="38.25" customHeight="1">
      <c r="B320" s="190" t="s">
        <v>913</v>
      </c>
      <c r="C320" s="370" t="str">
        <f>IF(SUM(D320:F321)=1,"GERAI","KLAIDA")</f>
        <v>KLAIDA</v>
      </c>
      <c r="D320" s="362"/>
      <c r="E320" s="362"/>
      <c r="F320" s="362"/>
      <c r="G320" s="358" t="s">
        <v>914</v>
      </c>
      <c r="H320" s="356" t="s">
        <v>915</v>
      </c>
    </row>
    <row r="321" spans="2:8" ht="90.75" customHeight="1">
      <c r="B321" s="191" t="s">
        <v>916</v>
      </c>
      <c r="C321" s="370"/>
      <c r="D321" s="362"/>
      <c r="E321" s="362"/>
      <c r="F321" s="362"/>
      <c r="G321" s="358"/>
      <c r="H321" s="356"/>
    </row>
    <row r="322" spans="2:8" ht="30.75" customHeight="1">
      <c r="B322" s="359" t="s">
        <v>917</v>
      </c>
      <c r="C322" s="366" t="s">
        <v>369</v>
      </c>
      <c r="D322" s="361" t="s">
        <v>431</v>
      </c>
      <c r="E322" s="361"/>
      <c r="F322" s="361"/>
      <c r="G322" s="162"/>
      <c r="H322" s="173"/>
    </row>
    <row r="323" spans="2:8" ht="31.5" customHeight="1">
      <c r="B323" s="360"/>
      <c r="C323" s="366"/>
      <c r="D323" s="161" t="s">
        <v>353</v>
      </c>
      <c r="E323" s="161" t="s">
        <v>354</v>
      </c>
      <c r="F323" s="161" t="s">
        <v>355</v>
      </c>
      <c r="G323" s="162"/>
      <c r="H323" s="173"/>
    </row>
    <row r="324" spans="2:8" ht="35.25" customHeight="1">
      <c r="B324" s="197" t="s">
        <v>918</v>
      </c>
      <c r="C324" s="370" t="str">
        <f>IF(SUM(D324:F325)=1,"GERAI","KLAIDA")</f>
        <v>KLAIDA</v>
      </c>
      <c r="D324" s="362"/>
      <c r="E324" s="362"/>
      <c r="F324" s="362"/>
      <c r="G324" s="358" t="s">
        <v>919</v>
      </c>
      <c r="H324" s="356" t="s">
        <v>920</v>
      </c>
    </row>
    <row r="325" spans="2:8" ht="74.25" customHeight="1">
      <c r="B325" s="196" t="s">
        <v>921</v>
      </c>
      <c r="C325" s="370"/>
      <c r="D325" s="362"/>
      <c r="E325" s="362"/>
      <c r="F325" s="362"/>
      <c r="G325" s="358"/>
      <c r="H325" s="356"/>
    </row>
    <row r="326" spans="2:8" ht="28.5" customHeight="1">
      <c r="B326" s="197" t="s">
        <v>922</v>
      </c>
      <c r="C326" s="370" t="str">
        <f>IF(SUM(D326:F327)=1,"GERAI","KLAIDA")</f>
        <v>KLAIDA</v>
      </c>
      <c r="D326" s="362"/>
      <c r="E326" s="362"/>
      <c r="F326" s="362"/>
      <c r="G326" s="358" t="s">
        <v>923</v>
      </c>
      <c r="H326" s="356" t="s">
        <v>924</v>
      </c>
    </row>
    <row r="327" spans="2:8" ht="124.5" customHeight="1">
      <c r="B327" s="189" t="s">
        <v>925</v>
      </c>
      <c r="C327" s="370"/>
      <c r="D327" s="362"/>
      <c r="E327" s="362"/>
      <c r="F327" s="362"/>
      <c r="G327" s="358"/>
      <c r="H327" s="356"/>
    </row>
    <row r="328" spans="2:8" ht="34.5" customHeight="1">
      <c r="B328" s="197" t="s">
        <v>926</v>
      </c>
      <c r="C328" s="370" t="str">
        <f>IF(SUM(D328:F329)=1,"GERAI","KLAIDA")</f>
        <v>KLAIDA</v>
      </c>
      <c r="D328" s="362"/>
      <c r="E328" s="362"/>
      <c r="F328" s="362"/>
      <c r="G328" s="358" t="s">
        <v>927</v>
      </c>
      <c r="H328" s="356" t="s">
        <v>928</v>
      </c>
    </row>
    <row r="329" spans="2:8" ht="126.75" customHeight="1">
      <c r="B329" s="189" t="s">
        <v>929</v>
      </c>
      <c r="C329" s="370"/>
      <c r="D329" s="362"/>
      <c r="E329" s="362"/>
      <c r="F329" s="362"/>
      <c r="G329" s="358"/>
      <c r="H329" s="356"/>
    </row>
    <row r="330" spans="2:8" ht="36" customHeight="1">
      <c r="B330" s="197" t="s">
        <v>930</v>
      </c>
      <c r="C330" s="370" t="str">
        <f>IF(SUM(D330:F331)=1,"GERAI","KLAIDA")</f>
        <v>KLAIDA</v>
      </c>
      <c r="D330" s="362"/>
      <c r="E330" s="362"/>
      <c r="F330" s="362"/>
      <c r="G330" s="358" t="s">
        <v>931</v>
      </c>
      <c r="H330" s="356" t="s">
        <v>932</v>
      </c>
    </row>
    <row r="331" spans="2:8" ht="104.25" customHeight="1">
      <c r="B331" s="189" t="s">
        <v>933</v>
      </c>
      <c r="C331" s="370"/>
      <c r="D331" s="362"/>
      <c r="E331" s="362"/>
      <c r="F331" s="362"/>
      <c r="G331" s="358"/>
      <c r="H331" s="356"/>
    </row>
    <row r="332" spans="2:8" ht="30" customHeight="1">
      <c r="B332" s="359" t="s">
        <v>934</v>
      </c>
      <c r="C332" s="366" t="s">
        <v>369</v>
      </c>
      <c r="D332" s="361" t="s">
        <v>431</v>
      </c>
      <c r="E332" s="361"/>
      <c r="F332" s="361"/>
      <c r="G332" s="162"/>
      <c r="H332" s="173"/>
    </row>
    <row r="333" spans="2:8" ht="29.25" customHeight="1">
      <c r="B333" s="360"/>
      <c r="C333" s="366"/>
      <c r="D333" s="161" t="s">
        <v>353</v>
      </c>
      <c r="E333" s="161" t="s">
        <v>354</v>
      </c>
      <c r="F333" s="161" t="s">
        <v>355</v>
      </c>
      <c r="G333" s="162"/>
      <c r="H333" s="173"/>
    </row>
    <row r="334" spans="2:8" ht="41.25" customHeight="1">
      <c r="B334" s="197" t="s">
        <v>935</v>
      </c>
      <c r="C334" s="370" t="str">
        <f>IF(SUM(D334:F335)=1,"GERAI","KLAIDA")</f>
        <v>KLAIDA</v>
      </c>
      <c r="D334" s="362"/>
      <c r="E334" s="362"/>
      <c r="F334" s="362"/>
      <c r="G334" s="358" t="s">
        <v>936</v>
      </c>
      <c r="H334" s="356" t="s">
        <v>937</v>
      </c>
    </row>
    <row r="335" spans="2:8" ht="138" customHeight="1">
      <c r="B335" s="196" t="s">
        <v>938</v>
      </c>
      <c r="C335" s="370"/>
      <c r="D335" s="362"/>
      <c r="E335" s="362"/>
      <c r="F335" s="362"/>
      <c r="G335" s="358"/>
      <c r="H335" s="356"/>
    </row>
    <row r="336" spans="2:8" ht="37.5" customHeight="1">
      <c r="B336" s="188" t="s">
        <v>939</v>
      </c>
      <c r="C336" s="370" t="str">
        <f>IF(SUM(D336:F337)=1,"GERAI","KLAIDA")</f>
        <v>KLAIDA</v>
      </c>
      <c r="D336" s="362"/>
      <c r="E336" s="362"/>
      <c r="F336" s="362"/>
      <c r="G336" s="358" t="s">
        <v>940</v>
      </c>
      <c r="H336" s="356" t="s">
        <v>941</v>
      </c>
    </row>
    <row r="337" spans="2:8" ht="132.75" customHeight="1">
      <c r="B337" s="189" t="s">
        <v>942</v>
      </c>
      <c r="C337" s="370"/>
      <c r="D337" s="362"/>
      <c r="E337" s="362"/>
      <c r="F337" s="362"/>
      <c r="G337" s="358"/>
      <c r="H337" s="356"/>
    </row>
    <row r="338" spans="2:8" ht="31.5" customHeight="1">
      <c r="B338" s="197" t="s">
        <v>943</v>
      </c>
      <c r="C338" s="370" t="str">
        <f>IF(SUM(D338:F339)=1,"GERAI","KLAIDA")</f>
        <v>KLAIDA</v>
      </c>
      <c r="D338" s="362"/>
      <c r="E338" s="362"/>
      <c r="F338" s="362"/>
      <c r="G338" s="358" t="s">
        <v>944</v>
      </c>
      <c r="H338" s="356" t="s">
        <v>945</v>
      </c>
    </row>
    <row r="339" spans="2:8" ht="138" customHeight="1">
      <c r="B339" s="189" t="s">
        <v>946</v>
      </c>
      <c r="C339" s="370"/>
      <c r="D339" s="362"/>
      <c r="E339" s="362"/>
      <c r="F339" s="362"/>
      <c r="G339" s="358"/>
      <c r="H339" s="356"/>
    </row>
    <row r="340" spans="2:8" ht="39" customHeight="1">
      <c r="B340" s="197" t="s">
        <v>947</v>
      </c>
      <c r="C340" s="370" t="str">
        <f>IF(SUM(D340:F341)=1,"GERAI","TUŠČIA")</f>
        <v>TUŠČIA</v>
      </c>
      <c r="D340" s="362"/>
      <c r="E340" s="362"/>
      <c r="F340" s="362"/>
      <c r="G340" s="358" t="s">
        <v>948</v>
      </c>
      <c r="H340" s="356" t="s">
        <v>949</v>
      </c>
    </row>
    <row r="341" spans="2:8" ht="213" customHeight="1">
      <c r="B341" s="269" t="s">
        <v>950</v>
      </c>
      <c r="C341" s="370"/>
      <c r="D341" s="362"/>
      <c r="E341" s="362"/>
      <c r="F341" s="362"/>
      <c r="G341" s="358"/>
      <c r="H341" s="356"/>
    </row>
    <row r="342" spans="2:8" ht="52.5" customHeight="1">
      <c r="B342" s="197" t="s">
        <v>951</v>
      </c>
      <c r="C342" s="370" t="str">
        <f>IF(SUM(D342:F343)=1,"GERAI","TUŠČIA")</f>
        <v>TUŠČIA</v>
      </c>
      <c r="D342" s="362"/>
      <c r="E342" s="362"/>
      <c r="F342" s="362"/>
      <c r="G342" s="358" t="s">
        <v>952</v>
      </c>
      <c r="H342" s="356" t="s">
        <v>953</v>
      </c>
    </row>
    <row r="343" spans="2:8" ht="132" customHeight="1">
      <c r="B343" s="189" t="s">
        <v>954</v>
      </c>
      <c r="C343" s="370"/>
      <c r="D343" s="362"/>
      <c r="E343" s="362"/>
      <c r="F343" s="362"/>
      <c r="G343" s="358"/>
      <c r="H343" s="356"/>
    </row>
    <row r="344" spans="2:8" ht="36.75" customHeight="1">
      <c r="B344" s="197" t="s">
        <v>955</v>
      </c>
      <c r="C344" s="370" t="str">
        <f>IF(SUM(D344:F345)=1,"GERAI","KLAIDA")</f>
        <v>KLAIDA</v>
      </c>
      <c r="D344" s="362"/>
      <c r="E344" s="362"/>
      <c r="F344" s="362"/>
      <c r="G344" s="358" t="s">
        <v>956</v>
      </c>
      <c r="H344" s="356" t="s">
        <v>957</v>
      </c>
    </row>
    <row r="345" spans="2:8" ht="149.25" customHeight="1">
      <c r="B345" s="196" t="s">
        <v>958</v>
      </c>
      <c r="C345" s="370"/>
      <c r="D345" s="362"/>
      <c r="E345" s="362"/>
      <c r="F345" s="362"/>
      <c r="G345" s="358"/>
      <c r="H345" s="356"/>
    </row>
    <row r="346" spans="2:8" ht="46.15" customHeight="1">
      <c r="B346" s="197" t="s">
        <v>959</v>
      </c>
      <c r="C346" s="370" t="str">
        <f>IF(SUM(D346:F347)=1,"GERAI","KLAIDA")</f>
        <v>KLAIDA</v>
      </c>
      <c r="D346" s="362"/>
      <c r="E346" s="362"/>
      <c r="F346" s="362"/>
      <c r="G346" s="358" t="s">
        <v>960</v>
      </c>
      <c r="H346" s="356" t="s">
        <v>961</v>
      </c>
    </row>
    <row r="347" spans="2:8" ht="194.25" customHeight="1">
      <c r="B347" s="189" t="s">
        <v>962</v>
      </c>
      <c r="C347" s="370"/>
      <c r="D347" s="362"/>
      <c r="E347" s="362"/>
      <c r="F347" s="362"/>
      <c r="G347" s="358"/>
      <c r="H347" s="356"/>
    </row>
    <row r="348" spans="2:8" ht="51" customHeight="1">
      <c r="B348" s="197" t="s">
        <v>963</v>
      </c>
      <c r="C348" s="370" t="str">
        <f>IF(SUM(D348:F349)=1,"GERAI","KLAIDA")</f>
        <v>KLAIDA</v>
      </c>
      <c r="D348" s="362"/>
      <c r="E348" s="362"/>
      <c r="F348" s="362"/>
      <c r="G348" s="358" t="s">
        <v>964</v>
      </c>
      <c r="H348" s="356" t="s">
        <v>965</v>
      </c>
    </row>
    <row r="349" spans="2:8" ht="148.5" customHeight="1">
      <c r="B349" s="189" t="s">
        <v>966</v>
      </c>
      <c r="C349" s="370"/>
      <c r="D349" s="362"/>
      <c r="E349" s="362"/>
      <c r="F349" s="362"/>
      <c r="G349" s="358"/>
      <c r="H349" s="356"/>
    </row>
    <row r="350" spans="2:8" ht="33.75" customHeight="1">
      <c r="B350" s="197" t="s">
        <v>967</v>
      </c>
      <c r="C350" s="370" t="str">
        <f>IF(SUM(D350:F351)=1,"GERAI","TUŠČIA")</f>
        <v>TUŠČIA</v>
      </c>
      <c r="D350" s="362"/>
      <c r="E350" s="362"/>
      <c r="F350" s="362"/>
      <c r="G350" s="358" t="s">
        <v>968</v>
      </c>
      <c r="H350" s="356" t="s">
        <v>969</v>
      </c>
    </row>
    <row r="351" spans="2:8" ht="204" customHeight="1">
      <c r="B351" s="269" t="s">
        <v>970</v>
      </c>
      <c r="C351" s="370"/>
      <c r="D351" s="362"/>
      <c r="E351" s="362"/>
      <c r="F351" s="362"/>
      <c r="G351" s="358"/>
      <c r="H351" s="356"/>
    </row>
    <row r="352" spans="2:8" ht="30.75" customHeight="1">
      <c r="B352" s="359" t="s">
        <v>971</v>
      </c>
      <c r="C352" s="366" t="s">
        <v>369</v>
      </c>
      <c r="D352" s="361" t="s">
        <v>431</v>
      </c>
      <c r="E352" s="361"/>
      <c r="F352" s="361"/>
      <c r="G352" s="162"/>
      <c r="H352" s="173"/>
    </row>
    <row r="353" spans="2:8" ht="33.75" customHeight="1">
      <c r="B353" s="360"/>
      <c r="C353" s="366"/>
      <c r="D353" s="161" t="s">
        <v>353</v>
      </c>
      <c r="E353" s="161" t="s">
        <v>354</v>
      </c>
      <c r="F353" s="161" t="s">
        <v>355</v>
      </c>
      <c r="G353" s="162"/>
      <c r="H353" s="173"/>
    </row>
    <row r="354" spans="2:8" ht="36" customHeight="1">
      <c r="B354" s="190" t="s">
        <v>972</v>
      </c>
      <c r="C354" s="370" t="str">
        <f>IF(SUM(D354:F355)=1,"GERAI","KLAIDA")</f>
        <v>KLAIDA</v>
      </c>
      <c r="D354" s="362"/>
      <c r="E354" s="362"/>
      <c r="F354" s="362"/>
      <c r="G354" s="358" t="s">
        <v>973</v>
      </c>
      <c r="H354" s="356" t="s">
        <v>974</v>
      </c>
    </row>
    <row r="355" spans="2:8" ht="178.5" customHeight="1">
      <c r="B355" s="187" t="s">
        <v>975</v>
      </c>
      <c r="C355" s="370"/>
      <c r="D355" s="362"/>
      <c r="E355" s="362"/>
      <c r="F355" s="362"/>
      <c r="G355" s="358"/>
      <c r="H355" s="356"/>
    </row>
    <row r="356" spans="2:8" ht="31.5" customHeight="1">
      <c r="B356" s="190" t="s">
        <v>976</v>
      </c>
      <c r="C356" s="370" t="str">
        <f>IF(SUM(D356:F357)=1,"GERAI","KLAIDA")</f>
        <v>KLAIDA</v>
      </c>
      <c r="D356" s="362"/>
      <c r="E356" s="362"/>
      <c r="F356" s="362"/>
      <c r="G356" s="358" t="s">
        <v>977</v>
      </c>
      <c r="H356" s="356" t="s">
        <v>978</v>
      </c>
    </row>
    <row r="357" spans="2:8" ht="171.75" customHeight="1">
      <c r="B357" s="189" t="s">
        <v>979</v>
      </c>
      <c r="C357" s="370"/>
      <c r="D357" s="362"/>
      <c r="E357" s="362"/>
      <c r="F357" s="362"/>
      <c r="G357" s="358"/>
      <c r="H357" s="356"/>
    </row>
    <row r="358" spans="2:8" ht="63" customHeight="1">
      <c r="B358" s="197" t="s">
        <v>980</v>
      </c>
      <c r="C358" s="370" t="str">
        <f>IF(SUM(D358:F359)=1,"GERAI","KLAIDA")</f>
        <v>KLAIDA</v>
      </c>
      <c r="D358" s="362"/>
      <c r="E358" s="362"/>
      <c r="F358" s="362"/>
      <c r="G358" s="358" t="s">
        <v>981</v>
      </c>
      <c r="H358" s="356" t="s">
        <v>982</v>
      </c>
    </row>
    <row r="359" spans="2:8" ht="196.5" customHeight="1">
      <c r="B359" s="196" t="s">
        <v>983</v>
      </c>
      <c r="C359" s="370"/>
      <c r="D359" s="362"/>
      <c r="E359" s="362"/>
      <c r="F359" s="362"/>
      <c r="G359" s="358"/>
      <c r="H359" s="356"/>
    </row>
    <row r="360" spans="2:8" ht="37.5" customHeight="1">
      <c r="B360" s="190" t="s">
        <v>984</v>
      </c>
      <c r="C360" s="370" t="str">
        <f>IF(SUM(D360:F361)=1,"GERAI","KLAIDA")</f>
        <v>KLAIDA</v>
      </c>
      <c r="D360" s="362"/>
      <c r="E360" s="362"/>
      <c r="F360" s="362"/>
      <c r="G360" s="358" t="s">
        <v>985</v>
      </c>
      <c r="H360" s="356" t="s">
        <v>986</v>
      </c>
    </row>
    <row r="361" spans="2:8" ht="138" customHeight="1">
      <c r="B361" s="189" t="s">
        <v>987</v>
      </c>
      <c r="C361" s="370"/>
      <c r="D361" s="362"/>
      <c r="E361" s="362"/>
      <c r="F361" s="362"/>
      <c r="G361" s="358"/>
      <c r="H361" s="356"/>
    </row>
    <row r="362" spans="2:8" ht="36" customHeight="1">
      <c r="B362" s="190" t="s">
        <v>988</v>
      </c>
      <c r="C362" s="370" t="str">
        <f>IF(SUM(D362:F363)=1,"GERAI","KLAIDA")</f>
        <v>KLAIDA</v>
      </c>
      <c r="D362" s="362"/>
      <c r="E362" s="362"/>
      <c r="F362" s="362"/>
      <c r="G362" s="358" t="s">
        <v>989</v>
      </c>
      <c r="H362" s="356" t="s">
        <v>990</v>
      </c>
    </row>
    <row r="363" spans="2:8" ht="158.25" customHeight="1">
      <c r="B363" s="198" t="s">
        <v>991</v>
      </c>
      <c r="C363" s="371"/>
      <c r="D363" s="369"/>
      <c r="E363" s="369"/>
      <c r="F363" s="369"/>
      <c r="G363" s="424"/>
      <c r="H363" s="425"/>
    </row>
    <row r="364" spans="2:8">
      <c r="B364" s="97"/>
      <c r="C364" s="151"/>
      <c r="D364" s="98"/>
      <c r="E364" s="98"/>
      <c r="F364" s="98"/>
      <c r="G364" s="98"/>
      <c r="H364" s="136"/>
    </row>
    <row r="365" spans="2:8" ht="84.75" customHeight="1">
      <c r="B365" s="396" t="s">
        <v>1110</v>
      </c>
      <c r="C365" s="396"/>
      <c r="D365" s="396"/>
      <c r="E365" s="396"/>
      <c r="F365" s="396"/>
      <c r="G365" s="306"/>
      <c r="H365" s="307"/>
    </row>
  </sheetData>
  <mergeCells count="963">
    <mergeCell ref="G358:G359"/>
    <mergeCell ref="H358:H359"/>
    <mergeCell ref="G360:G361"/>
    <mergeCell ref="H360:H361"/>
    <mergeCell ref="G362:G363"/>
    <mergeCell ref="H362:H363"/>
    <mergeCell ref="G326:G327"/>
    <mergeCell ref="H326:H327"/>
    <mergeCell ref="G328:G329"/>
    <mergeCell ref="H328:H329"/>
    <mergeCell ref="G330:G331"/>
    <mergeCell ref="H330:H331"/>
    <mergeCell ref="G334:G335"/>
    <mergeCell ref="H334:H335"/>
    <mergeCell ref="G336:G337"/>
    <mergeCell ref="H336:H337"/>
    <mergeCell ref="G338:G339"/>
    <mergeCell ref="H338:H339"/>
    <mergeCell ref="G340:G341"/>
    <mergeCell ref="H340:H341"/>
    <mergeCell ref="G342:G343"/>
    <mergeCell ref="H342:H343"/>
    <mergeCell ref="G346:G347"/>
    <mergeCell ref="H346:H347"/>
    <mergeCell ref="G348:G349"/>
    <mergeCell ref="H348:H349"/>
    <mergeCell ref="G350:G351"/>
    <mergeCell ref="H350:H351"/>
    <mergeCell ref="G354:G355"/>
    <mergeCell ref="H354:H355"/>
    <mergeCell ref="G356:G357"/>
    <mergeCell ref="H356:H357"/>
    <mergeCell ref="G302:G303"/>
    <mergeCell ref="H302:H303"/>
    <mergeCell ref="G344:G345"/>
    <mergeCell ref="H344:H345"/>
    <mergeCell ref="G304:G305"/>
    <mergeCell ref="H304:H305"/>
    <mergeCell ref="G306:G307"/>
    <mergeCell ref="H306:H307"/>
    <mergeCell ref="G308:G309"/>
    <mergeCell ref="H308:H309"/>
    <mergeCell ref="G312:G313"/>
    <mergeCell ref="H312:H313"/>
    <mergeCell ref="G314:G315"/>
    <mergeCell ref="H314:H315"/>
    <mergeCell ref="G316:G317"/>
    <mergeCell ref="H316:H317"/>
    <mergeCell ref="G318:G319"/>
    <mergeCell ref="H318:H319"/>
    <mergeCell ref="G320:G321"/>
    <mergeCell ref="H320:H321"/>
    <mergeCell ref="G324:G325"/>
    <mergeCell ref="H324:H325"/>
    <mergeCell ref="G290:G291"/>
    <mergeCell ref="H290:H291"/>
    <mergeCell ref="G292:G293"/>
    <mergeCell ref="H292:H293"/>
    <mergeCell ref="G294:G295"/>
    <mergeCell ref="H294:H295"/>
    <mergeCell ref="G296:G297"/>
    <mergeCell ref="H296:H297"/>
    <mergeCell ref="G298:G299"/>
    <mergeCell ref="H298:H299"/>
    <mergeCell ref="G278:G279"/>
    <mergeCell ref="H278:H279"/>
    <mergeCell ref="G280:G281"/>
    <mergeCell ref="H280:H281"/>
    <mergeCell ref="G282:G283"/>
    <mergeCell ref="H282:H283"/>
    <mergeCell ref="G284:G285"/>
    <mergeCell ref="H284:H285"/>
    <mergeCell ref="G286:G287"/>
    <mergeCell ref="H286:H287"/>
    <mergeCell ref="G263:G264"/>
    <mergeCell ref="H263:H264"/>
    <mergeCell ref="G265:G266"/>
    <mergeCell ref="H265:H266"/>
    <mergeCell ref="G272:G273"/>
    <mergeCell ref="H272:H273"/>
    <mergeCell ref="G274:G275"/>
    <mergeCell ref="H274:H275"/>
    <mergeCell ref="G276:G277"/>
    <mergeCell ref="H276:H277"/>
    <mergeCell ref="G253:G254"/>
    <mergeCell ref="H253:H254"/>
    <mergeCell ref="G255:G256"/>
    <mergeCell ref="H255:H256"/>
    <mergeCell ref="G257:G258"/>
    <mergeCell ref="H257:H258"/>
    <mergeCell ref="G259:G260"/>
    <mergeCell ref="H259:H260"/>
    <mergeCell ref="G261:G262"/>
    <mergeCell ref="H261:H262"/>
    <mergeCell ref="G241:G242"/>
    <mergeCell ref="H241:H242"/>
    <mergeCell ref="G243:G244"/>
    <mergeCell ref="H243:H244"/>
    <mergeCell ref="G245:G248"/>
    <mergeCell ref="H245:H248"/>
    <mergeCell ref="G249:G250"/>
    <mergeCell ref="H249:H250"/>
    <mergeCell ref="G251:G252"/>
    <mergeCell ref="H251:H252"/>
    <mergeCell ref="G231:G232"/>
    <mergeCell ref="H231:H232"/>
    <mergeCell ref="G233:G234"/>
    <mergeCell ref="H233:H234"/>
    <mergeCell ref="G235:G236"/>
    <mergeCell ref="H235:H236"/>
    <mergeCell ref="G237:G238"/>
    <mergeCell ref="H237:H238"/>
    <mergeCell ref="G239:G240"/>
    <mergeCell ref="H239:H240"/>
    <mergeCell ref="G217:G218"/>
    <mergeCell ref="H217:H218"/>
    <mergeCell ref="G222:G223"/>
    <mergeCell ref="H222:H223"/>
    <mergeCell ref="G224:G225"/>
    <mergeCell ref="H224:H225"/>
    <mergeCell ref="G227:G228"/>
    <mergeCell ref="H227:H228"/>
    <mergeCell ref="G229:G230"/>
    <mergeCell ref="H229:H230"/>
    <mergeCell ref="G207:G208"/>
    <mergeCell ref="H207:H208"/>
    <mergeCell ref="G209:G210"/>
    <mergeCell ref="H209:H210"/>
    <mergeCell ref="G211:G212"/>
    <mergeCell ref="H211:H212"/>
    <mergeCell ref="G213:G214"/>
    <mergeCell ref="H213:H214"/>
    <mergeCell ref="G215:G216"/>
    <mergeCell ref="H215:H216"/>
    <mergeCell ref="G170:G171"/>
    <mergeCell ref="H170:H171"/>
    <mergeCell ref="G198:G199"/>
    <mergeCell ref="H198:H199"/>
    <mergeCell ref="G200:G201"/>
    <mergeCell ref="H200:H201"/>
    <mergeCell ref="G203:G204"/>
    <mergeCell ref="H203:H204"/>
    <mergeCell ref="G205:G206"/>
    <mergeCell ref="H205:H206"/>
    <mergeCell ref="G187:G188"/>
    <mergeCell ref="H187:H188"/>
    <mergeCell ref="G190:G191"/>
    <mergeCell ref="H190:H191"/>
    <mergeCell ref="G192:G193"/>
    <mergeCell ref="H192:H193"/>
    <mergeCell ref="G194:G195"/>
    <mergeCell ref="H194:H195"/>
    <mergeCell ref="G196:G197"/>
    <mergeCell ref="H196:H197"/>
    <mergeCell ref="G151:G152"/>
    <mergeCell ref="H151:H152"/>
    <mergeCell ref="G153:G154"/>
    <mergeCell ref="H153:H154"/>
    <mergeCell ref="G175:G178"/>
    <mergeCell ref="H175:H178"/>
    <mergeCell ref="G179:G182"/>
    <mergeCell ref="H179:H182"/>
    <mergeCell ref="G183:G186"/>
    <mergeCell ref="H183:H186"/>
    <mergeCell ref="G155:G156"/>
    <mergeCell ref="H155:H156"/>
    <mergeCell ref="G157:G158"/>
    <mergeCell ref="H157:H158"/>
    <mergeCell ref="G159:G160"/>
    <mergeCell ref="H159:H160"/>
    <mergeCell ref="G162:G163"/>
    <mergeCell ref="H162:H163"/>
    <mergeCell ref="G164:G165"/>
    <mergeCell ref="H164:H165"/>
    <mergeCell ref="G166:G167"/>
    <mergeCell ref="H166:H167"/>
    <mergeCell ref="G168:G169"/>
    <mergeCell ref="H168:H169"/>
    <mergeCell ref="G126:G127"/>
    <mergeCell ref="H126:H127"/>
    <mergeCell ref="G128:G129"/>
    <mergeCell ref="H128:H129"/>
    <mergeCell ref="G130:G131"/>
    <mergeCell ref="H130:H131"/>
    <mergeCell ref="G132:G133"/>
    <mergeCell ref="H132:H133"/>
    <mergeCell ref="G173:G174"/>
    <mergeCell ref="H173:H174"/>
    <mergeCell ref="G134:G135"/>
    <mergeCell ref="H134:H135"/>
    <mergeCell ref="G137:G138"/>
    <mergeCell ref="H137:H138"/>
    <mergeCell ref="G139:G141"/>
    <mergeCell ref="H139:H141"/>
    <mergeCell ref="G142:G143"/>
    <mergeCell ref="H142:H143"/>
    <mergeCell ref="G144:G145"/>
    <mergeCell ref="H144:H145"/>
    <mergeCell ref="G146:G147"/>
    <mergeCell ref="H146:H147"/>
    <mergeCell ref="G148:G149"/>
    <mergeCell ref="H148:H149"/>
    <mergeCell ref="G113:G114"/>
    <mergeCell ref="H113:H114"/>
    <mergeCell ref="G115:G116"/>
    <mergeCell ref="H115:H116"/>
    <mergeCell ref="G118:G121"/>
    <mergeCell ref="H118:H121"/>
    <mergeCell ref="G122:G123"/>
    <mergeCell ref="H122:H123"/>
    <mergeCell ref="G124:G125"/>
    <mergeCell ref="H124:H125"/>
    <mergeCell ref="G103:G104"/>
    <mergeCell ref="H103:H104"/>
    <mergeCell ref="G105:G106"/>
    <mergeCell ref="H105:H106"/>
    <mergeCell ref="G107:G108"/>
    <mergeCell ref="H107:H108"/>
    <mergeCell ref="G109:G110"/>
    <mergeCell ref="H109:H110"/>
    <mergeCell ref="G111:G112"/>
    <mergeCell ref="H111:H112"/>
    <mergeCell ref="G90:G91"/>
    <mergeCell ref="H90:H91"/>
    <mergeCell ref="G92:G93"/>
    <mergeCell ref="H92:H93"/>
    <mergeCell ref="G97:G98"/>
    <mergeCell ref="H97:H98"/>
    <mergeCell ref="G99:G100"/>
    <mergeCell ref="H99:H100"/>
    <mergeCell ref="G101:G102"/>
    <mergeCell ref="H101:H102"/>
    <mergeCell ref="G76:G78"/>
    <mergeCell ref="H76:H78"/>
    <mergeCell ref="G79:G81"/>
    <mergeCell ref="H79:H81"/>
    <mergeCell ref="G82:G83"/>
    <mergeCell ref="H82:H83"/>
    <mergeCell ref="G86:G87"/>
    <mergeCell ref="H86:H87"/>
    <mergeCell ref="G88:G89"/>
    <mergeCell ref="H88:H89"/>
    <mergeCell ref="G65:G66"/>
    <mergeCell ref="H65:H66"/>
    <mergeCell ref="G67:G68"/>
    <mergeCell ref="H67:H68"/>
    <mergeCell ref="G69:G70"/>
    <mergeCell ref="H69:H70"/>
    <mergeCell ref="G71:G72"/>
    <mergeCell ref="H71:H72"/>
    <mergeCell ref="G73:G75"/>
    <mergeCell ref="H73:H75"/>
    <mergeCell ref="G55:G56"/>
    <mergeCell ref="H55:H56"/>
    <mergeCell ref="G57:G58"/>
    <mergeCell ref="H57:H58"/>
    <mergeCell ref="G59:G60"/>
    <mergeCell ref="H59:H60"/>
    <mergeCell ref="G61:G62"/>
    <mergeCell ref="H61:H62"/>
    <mergeCell ref="G63:G64"/>
    <mergeCell ref="H63:H64"/>
    <mergeCell ref="G49:G52"/>
    <mergeCell ref="H49:H52"/>
    <mergeCell ref="G53:G54"/>
    <mergeCell ref="H53:H54"/>
    <mergeCell ref="E38:E39"/>
    <mergeCell ref="F38:F39"/>
    <mergeCell ref="D40:D41"/>
    <mergeCell ref="E40:E41"/>
    <mergeCell ref="F40:F41"/>
    <mergeCell ref="G38:G39"/>
    <mergeCell ref="H36:H37"/>
    <mergeCell ref="H38:H39"/>
    <mergeCell ref="G40:G41"/>
    <mergeCell ref="H40:H41"/>
    <mergeCell ref="G42:G43"/>
    <mergeCell ref="H42:H43"/>
    <mergeCell ref="G44:G45"/>
    <mergeCell ref="H44:H45"/>
    <mergeCell ref="G28:G29"/>
    <mergeCell ref="H28:H29"/>
    <mergeCell ref="G30:G31"/>
    <mergeCell ref="H30:H31"/>
    <mergeCell ref="G32:G33"/>
    <mergeCell ref="H32:H33"/>
    <mergeCell ref="G34:G35"/>
    <mergeCell ref="H34:H35"/>
    <mergeCell ref="G36:G37"/>
    <mergeCell ref="E196:E197"/>
    <mergeCell ref="D198:D199"/>
    <mergeCell ref="C235:C236"/>
    <mergeCell ref="C23:C25"/>
    <mergeCell ref="C49:C52"/>
    <mergeCell ref="C73:C75"/>
    <mergeCell ref="C76:C78"/>
    <mergeCell ref="C79:C81"/>
    <mergeCell ref="C59:C60"/>
    <mergeCell ref="C61:C62"/>
    <mergeCell ref="C63:C64"/>
    <mergeCell ref="C65:C66"/>
    <mergeCell ref="D57:D58"/>
    <mergeCell ref="E57:E58"/>
    <mergeCell ref="D59:D60"/>
    <mergeCell ref="E59:E60"/>
    <mergeCell ref="C26:C27"/>
    <mergeCell ref="C28:C29"/>
    <mergeCell ref="C30:C31"/>
    <mergeCell ref="C32:C33"/>
    <mergeCell ref="C34:C35"/>
    <mergeCell ref="D53:D54"/>
    <mergeCell ref="D34:D35"/>
    <mergeCell ref="E34:E35"/>
    <mergeCell ref="D245:D248"/>
    <mergeCell ref="E245:E248"/>
    <mergeCell ref="B3:F3"/>
    <mergeCell ref="D30:D31"/>
    <mergeCell ref="E30:E31"/>
    <mergeCell ref="F30:F31"/>
    <mergeCell ref="D32:D33"/>
    <mergeCell ref="E32:E33"/>
    <mergeCell ref="F32:F33"/>
    <mergeCell ref="D26:D27"/>
    <mergeCell ref="E26:E27"/>
    <mergeCell ref="F26:F27"/>
    <mergeCell ref="D28:D29"/>
    <mergeCell ref="E28:E29"/>
    <mergeCell ref="F28:F29"/>
    <mergeCell ref="D21:D22"/>
    <mergeCell ref="C173:C174"/>
    <mergeCell ref="E11:E12"/>
    <mergeCell ref="F11:F12"/>
    <mergeCell ref="C7:C8"/>
    <mergeCell ref="C9:C10"/>
    <mergeCell ref="C11:C12"/>
    <mergeCell ref="C69:C70"/>
    <mergeCell ref="F239:F240"/>
    <mergeCell ref="C259:C260"/>
    <mergeCell ref="C261:C262"/>
    <mergeCell ref="C263:C264"/>
    <mergeCell ref="C265:C266"/>
    <mergeCell ref="F222:F223"/>
    <mergeCell ref="E198:E199"/>
    <mergeCell ref="F198:F199"/>
    <mergeCell ref="D192:D193"/>
    <mergeCell ref="E192:E193"/>
    <mergeCell ref="F192:F193"/>
    <mergeCell ref="D194:D195"/>
    <mergeCell ref="E194:E195"/>
    <mergeCell ref="F194:F195"/>
    <mergeCell ref="D249:D250"/>
    <mergeCell ref="E249:E250"/>
    <mergeCell ref="F249:F250"/>
    <mergeCell ref="F245:F248"/>
    <mergeCell ref="D239:D240"/>
    <mergeCell ref="E239:E240"/>
    <mergeCell ref="C245:C248"/>
    <mergeCell ref="D243:D244"/>
    <mergeCell ref="E243:E244"/>
    <mergeCell ref="D196:D197"/>
    <mergeCell ref="F196:F197"/>
    <mergeCell ref="C251:C252"/>
    <mergeCell ref="C253:C254"/>
    <mergeCell ref="D190:D191"/>
    <mergeCell ref="E190:E191"/>
    <mergeCell ref="D168:D169"/>
    <mergeCell ref="E168:E169"/>
    <mergeCell ref="D187:D188"/>
    <mergeCell ref="E187:E188"/>
    <mergeCell ref="F168:F169"/>
    <mergeCell ref="D170:D171"/>
    <mergeCell ref="E170:E171"/>
    <mergeCell ref="D241:D242"/>
    <mergeCell ref="E241:E242"/>
    <mergeCell ref="F241:F242"/>
    <mergeCell ref="D235:D236"/>
    <mergeCell ref="E235:E236"/>
    <mergeCell ref="F187:F188"/>
    <mergeCell ref="B189:F189"/>
    <mergeCell ref="F243:F244"/>
    <mergeCell ref="C249:C250"/>
    <mergeCell ref="B221:F221"/>
    <mergeCell ref="D222:D223"/>
    <mergeCell ref="E222:E223"/>
    <mergeCell ref="C200:C201"/>
    <mergeCell ref="C241:C242"/>
    <mergeCell ref="C243:C244"/>
    <mergeCell ref="D73:D75"/>
    <mergeCell ref="E73:E75"/>
    <mergeCell ref="F73:F75"/>
    <mergeCell ref="C67:C68"/>
    <mergeCell ref="C124:C125"/>
    <mergeCell ref="D23:D25"/>
    <mergeCell ref="E23:E25"/>
    <mergeCell ref="F23:F25"/>
    <mergeCell ref="D159:D160"/>
    <mergeCell ref="E159:E160"/>
    <mergeCell ref="F159:F160"/>
    <mergeCell ref="B161:F161"/>
    <mergeCell ref="D162:D163"/>
    <mergeCell ref="C166:C167"/>
    <mergeCell ref="E44:E45"/>
    <mergeCell ref="F44:F45"/>
    <mergeCell ref="D38:D39"/>
    <mergeCell ref="C207:C208"/>
    <mergeCell ref="F237:F238"/>
    <mergeCell ref="C192:C193"/>
    <mergeCell ref="C194:C195"/>
    <mergeCell ref="C196:C197"/>
    <mergeCell ref="B47:B48"/>
    <mergeCell ref="D47:F47"/>
    <mergeCell ref="D49:D52"/>
    <mergeCell ref="E49:E52"/>
    <mergeCell ref="F49:F52"/>
    <mergeCell ref="C57:C58"/>
    <mergeCell ref="F71:F72"/>
    <mergeCell ref="C237:C238"/>
    <mergeCell ref="C239:C240"/>
    <mergeCell ref="C198:C199"/>
    <mergeCell ref="C203:C204"/>
    <mergeCell ref="C205:C206"/>
    <mergeCell ref="C126:C127"/>
    <mergeCell ref="C128:C129"/>
    <mergeCell ref="C130:C131"/>
    <mergeCell ref="C132:C133"/>
    <mergeCell ref="C134:C135"/>
    <mergeCell ref="C137:C138"/>
    <mergeCell ref="C142:C143"/>
    <mergeCell ref="C144:C145"/>
    <mergeCell ref="C146:C147"/>
    <mergeCell ref="C148:C149"/>
    <mergeCell ref="C151:C152"/>
    <mergeCell ref="C153:C154"/>
    <mergeCell ref="E162:E163"/>
    <mergeCell ref="F162:F163"/>
    <mergeCell ref="D76:D78"/>
    <mergeCell ref="E76:E78"/>
    <mergeCell ref="F76:F78"/>
    <mergeCell ref="D69:D70"/>
    <mergeCell ref="E69:E70"/>
    <mergeCell ref="F69:F70"/>
    <mergeCell ref="D71:D72"/>
    <mergeCell ref="E71:E72"/>
    <mergeCell ref="D86:D87"/>
    <mergeCell ref="E86:E87"/>
    <mergeCell ref="F86:F87"/>
    <mergeCell ref="B96:F96"/>
    <mergeCell ref="D97:D98"/>
    <mergeCell ref="C155:C156"/>
    <mergeCell ref="C157:C158"/>
    <mergeCell ref="C159:C160"/>
    <mergeCell ref="C162:C163"/>
    <mergeCell ref="C40:C41"/>
    <mergeCell ref="C42:C43"/>
    <mergeCell ref="C44:C45"/>
    <mergeCell ref="C53:C54"/>
    <mergeCell ref="C55:C56"/>
    <mergeCell ref="D63:D64"/>
    <mergeCell ref="E63:E64"/>
    <mergeCell ref="F63:F64"/>
    <mergeCell ref="F34:F35"/>
    <mergeCell ref="D36:D37"/>
    <mergeCell ref="E36:E37"/>
    <mergeCell ref="F36:F37"/>
    <mergeCell ref="D61:D62"/>
    <mergeCell ref="E53:E54"/>
    <mergeCell ref="F53:F54"/>
    <mergeCell ref="D55:D56"/>
    <mergeCell ref="E55:E56"/>
    <mergeCell ref="F55:F56"/>
    <mergeCell ref="F57:F58"/>
    <mergeCell ref="F59:F60"/>
    <mergeCell ref="B365:F365"/>
    <mergeCell ref="B5:B6"/>
    <mergeCell ref="D5:F5"/>
    <mergeCell ref="D7:D8"/>
    <mergeCell ref="E7:E8"/>
    <mergeCell ref="F7:F8"/>
    <mergeCell ref="D17:D18"/>
    <mergeCell ref="E17:E18"/>
    <mergeCell ref="F17:F18"/>
    <mergeCell ref="D19:D20"/>
    <mergeCell ref="E19:E20"/>
    <mergeCell ref="F19:F20"/>
    <mergeCell ref="B13:B14"/>
    <mergeCell ref="D13:F13"/>
    <mergeCell ref="D15:D16"/>
    <mergeCell ref="E15:E16"/>
    <mergeCell ref="F15:F16"/>
    <mergeCell ref="B46:F46"/>
    <mergeCell ref="D42:D43"/>
    <mergeCell ref="E42:E43"/>
    <mergeCell ref="F42:F43"/>
    <mergeCell ref="D44:D45"/>
    <mergeCell ref="C36:C37"/>
    <mergeCell ref="C38:C39"/>
    <mergeCell ref="E61:E62"/>
    <mergeCell ref="F61:F62"/>
    <mergeCell ref="C71:C72"/>
    <mergeCell ref="B84:B85"/>
    <mergeCell ref="D84:F84"/>
    <mergeCell ref="D79:D81"/>
    <mergeCell ref="E79:E81"/>
    <mergeCell ref="F79:F81"/>
    <mergeCell ref="D82:D83"/>
    <mergeCell ref="E82:E83"/>
    <mergeCell ref="F82:F83"/>
    <mergeCell ref="F88:F89"/>
    <mergeCell ref="D90:D91"/>
    <mergeCell ref="E90:E91"/>
    <mergeCell ref="F90:F91"/>
    <mergeCell ref="C94:C95"/>
    <mergeCell ref="F99:F100"/>
    <mergeCell ref="D65:D66"/>
    <mergeCell ref="E65:E66"/>
    <mergeCell ref="F65:F66"/>
    <mergeCell ref="D67:D68"/>
    <mergeCell ref="E67:E68"/>
    <mergeCell ref="F67:F68"/>
    <mergeCell ref="C82:C83"/>
    <mergeCell ref="C86:C87"/>
    <mergeCell ref="C88:C89"/>
    <mergeCell ref="C90:C91"/>
    <mergeCell ref="C92:C93"/>
    <mergeCell ref="C97:C98"/>
    <mergeCell ref="C99:C100"/>
    <mergeCell ref="D88:D89"/>
    <mergeCell ref="E88:E89"/>
    <mergeCell ref="E97:E98"/>
    <mergeCell ref="F97:F98"/>
    <mergeCell ref="D99:D100"/>
    <mergeCell ref="E99:E100"/>
    <mergeCell ref="D92:D93"/>
    <mergeCell ref="E92:E93"/>
    <mergeCell ref="F92:F93"/>
    <mergeCell ref="B94:B95"/>
    <mergeCell ref="D94:F94"/>
    <mergeCell ref="C113:C114"/>
    <mergeCell ref="D122:D123"/>
    <mergeCell ref="E122:E123"/>
    <mergeCell ref="F122:F123"/>
    <mergeCell ref="D113:D114"/>
    <mergeCell ref="E113:E114"/>
    <mergeCell ref="F113:F114"/>
    <mergeCell ref="D115:D116"/>
    <mergeCell ref="E115:E116"/>
    <mergeCell ref="F115:F116"/>
    <mergeCell ref="C115:C116"/>
    <mergeCell ref="C122:C123"/>
    <mergeCell ref="C118:C121"/>
    <mergeCell ref="B117:F117"/>
    <mergeCell ref="C101:C102"/>
    <mergeCell ref="C103:C104"/>
    <mergeCell ref="D134:D135"/>
    <mergeCell ref="E134:E135"/>
    <mergeCell ref="F134:F135"/>
    <mergeCell ref="D128:D129"/>
    <mergeCell ref="E128:E129"/>
    <mergeCell ref="F128:F129"/>
    <mergeCell ref="D130:D131"/>
    <mergeCell ref="E130:E131"/>
    <mergeCell ref="F130:F131"/>
    <mergeCell ref="D124:D125"/>
    <mergeCell ref="E124:E125"/>
    <mergeCell ref="F124:F125"/>
    <mergeCell ref="D126:D127"/>
    <mergeCell ref="E126:E127"/>
    <mergeCell ref="F126:F127"/>
    <mergeCell ref="D118:D121"/>
    <mergeCell ref="E118:E121"/>
    <mergeCell ref="F118:F121"/>
    <mergeCell ref="C105:C106"/>
    <mergeCell ref="C107:C108"/>
    <mergeCell ref="C109:C110"/>
    <mergeCell ref="C111:C112"/>
    <mergeCell ref="D132:D133"/>
    <mergeCell ref="E132:E133"/>
    <mergeCell ref="F132:F133"/>
    <mergeCell ref="D101:D102"/>
    <mergeCell ref="E101:E102"/>
    <mergeCell ref="F101:F102"/>
    <mergeCell ref="D103:D104"/>
    <mergeCell ref="E103:E104"/>
    <mergeCell ref="F103:F104"/>
    <mergeCell ref="D109:D110"/>
    <mergeCell ref="E109:E110"/>
    <mergeCell ref="F109:F110"/>
    <mergeCell ref="D111:D112"/>
    <mergeCell ref="E111:E112"/>
    <mergeCell ref="F111:F112"/>
    <mergeCell ref="D105:D106"/>
    <mergeCell ref="E105:E106"/>
    <mergeCell ref="F105:F106"/>
    <mergeCell ref="D107:D108"/>
    <mergeCell ref="E107:E108"/>
    <mergeCell ref="F107:F108"/>
    <mergeCell ref="B136:F136"/>
    <mergeCell ref="D137:D138"/>
    <mergeCell ref="E137:E138"/>
    <mergeCell ref="F137:F138"/>
    <mergeCell ref="D139:D141"/>
    <mergeCell ref="E139:E141"/>
    <mergeCell ref="F139:F141"/>
    <mergeCell ref="C139:C141"/>
    <mergeCell ref="D146:D147"/>
    <mergeCell ref="E146:E147"/>
    <mergeCell ref="F146:F147"/>
    <mergeCell ref="D148:D149"/>
    <mergeCell ref="E148:E149"/>
    <mergeCell ref="F148:F149"/>
    <mergeCell ref="D142:D143"/>
    <mergeCell ref="E142:E143"/>
    <mergeCell ref="F142:F143"/>
    <mergeCell ref="D144:D145"/>
    <mergeCell ref="E144:E145"/>
    <mergeCell ref="F144:F145"/>
    <mergeCell ref="D155:D156"/>
    <mergeCell ref="E155:E156"/>
    <mergeCell ref="F155:F156"/>
    <mergeCell ref="D157:D158"/>
    <mergeCell ref="E157:E158"/>
    <mergeCell ref="F157:F158"/>
    <mergeCell ref="B150:F150"/>
    <mergeCell ref="D151:D152"/>
    <mergeCell ref="E151:E152"/>
    <mergeCell ref="F151:F152"/>
    <mergeCell ref="D153:D154"/>
    <mergeCell ref="E153:E154"/>
    <mergeCell ref="F153:F154"/>
    <mergeCell ref="F170:F171"/>
    <mergeCell ref="D164:D165"/>
    <mergeCell ref="E164:E165"/>
    <mergeCell ref="F164:F165"/>
    <mergeCell ref="D166:D167"/>
    <mergeCell ref="E166:E167"/>
    <mergeCell ref="F190:F191"/>
    <mergeCell ref="C187:C188"/>
    <mergeCell ref="C190:C191"/>
    <mergeCell ref="D179:D182"/>
    <mergeCell ref="E179:E182"/>
    <mergeCell ref="F179:F182"/>
    <mergeCell ref="C168:C169"/>
    <mergeCell ref="C170:C171"/>
    <mergeCell ref="F166:F167"/>
    <mergeCell ref="C164:C165"/>
    <mergeCell ref="C175:C178"/>
    <mergeCell ref="C179:C182"/>
    <mergeCell ref="C183:C186"/>
    <mergeCell ref="D183:D186"/>
    <mergeCell ref="E183:E186"/>
    <mergeCell ref="F183:F186"/>
    <mergeCell ref="B172:F172"/>
    <mergeCell ref="D173:D174"/>
    <mergeCell ref="E173:E174"/>
    <mergeCell ref="F173:F174"/>
    <mergeCell ref="D175:D178"/>
    <mergeCell ref="E175:E178"/>
    <mergeCell ref="F175:F178"/>
    <mergeCell ref="D205:D206"/>
    <mergeCell ref="E205:E206"/>
    <mergeCell ref="F205:F206"/>
    <mergeCell ref="D207:D208"/>
    <mergeCell ref="E207:E208"/>
    <mergeCell ref="F207:F208"/>
    <mergeCell ref="F227:F228"/>
    <mergeCell ref="D229:D230"/>
    <mergeCell ref="E229:E230"/>
    <mergeCell ref="F229:F230"/>
    <mergeCell ref="D209:D210"/>
    <mergeCell ref="E209:E210"/>
    <mergeCell ref="F209:F210"/>
    <mergeCell ref="C231:C232"/>
    <mergeCell ref="C233:C234"/>
    <mergeCell ref="D217:D218"/>
    <mergeCell ref="E217:E218"/>
    <mergeCell ref="F217:F218"/>
    <mergeCell ref="D211:D212"/>
    <mergeCell ref="E211:E212"/>
    <mergeCell ref="F211:F212"/>
    <mergeCell ref="C213:C214"/>
    <mergeCell ref="C215:C216"/>
    <mergeCell ref="C217:C218"/>
    <mergeCell ref="C222:C223"/>
    <mergeCell ref="C224:C225"/>
    <mergeCell ref="C227:C228"/>
    <mergeCell ref="C229:C230"/>
    <mergeCell ref="F215:F216"/>
    <mergeCell ref="C219:C220"/>
    <mergeCell ref="D231:D232"/>
    <mergeCell ref="E231:E232"/>
    <mergeCell ref="F231:F232"/>
    <mergeCell ref="D233:D234"/>
    <mergeCell ref="E233:E234"/>
    <mergeCell ref="F233:F234"/>
    <mergeCell ref="B226:F226"/>
    <mergeCell ref="D227:D228"/>
    <mergeCell ref="E227:E228"/>
    <mergeCell ref="D253:D254"/>
    <mergeCell ref="E253:E254"/>
    <mergeCell ref="F253:F254"/>
    <mergeCell ref="D200:D201"/>
    <mergeCell ref="E200:E201"/>
    <mergeCell ref="F200:F201"/>
    <mergeCell ref="B202:F202"/>
    <mergeCell ref="D203:D204"/>
    <mergeCell ref="E203:E204"/>
    <mergeCell ref="F203:F204"/>
    <mergeCell ref="C209:C210"/>
    <mergeCell ref="C211:C212"/>
    <mergeCell ref="D224:D225"/>
    <mergeCell ref="E224:E225"/>
    <mergeCell ref="F224:F225"/>
    <mergeCell ref="B219:B220"/>
    <mergeCell ref="D219:F219"/>
    <mergeCell ref="E251:E252"/>
    <mergeCell ref="F251:F252"/>
    <mergeCell ref="D213:D214"/>
    <mergeCell ref="E213:E214"/>
    <mergeCell ref="F213:F214"/>
    <mergeCell ref="D215:D216"/>
    <mergeCell ref="E215:E216"/>
    <mergeCell ref="B270:B271"/>
    <mergeCell ref="D270:F270"/>
    <mergeCell ref="D261:D262"/>
    <mergeCell ref="E261:E262"/>
    <mergeCell ref="F261:F262"/>
    <mergeCell ref="D263:D264"/>
    <mergeCell ref="E263:E264"/>
    <mergeCell ref="F263:F264"/>
    <mergeCell ref="C270:C271"/>
    <mergeCell ref="B269:F269"/>
    <mergeCell ref="C272:C273"/>
    <mergeCell ref="C274:C275"/>
    <mergeCell ref="C276:C277"/>
    <mergeCell ref="C278:C279"/>
    <mergeCell ref="C255:C256"/>
    <mergeCell ref="C257:C258"/>
    <mergeCell ref="F235:F236"/>
    <mergeCell ref="D237:D238"/>
    <mergeCell ref="E237:E238"/>
    <mergeCell ref="D272:D273"/>
    <mergeCell ref="E272:E273"/>
    <mergeCell ref="F272:F273"/>
    <mergeCell ref="D274:D275"/>
    <mergeCell ref="E274:E275"/>
    <mergeCell ref="F274:F275"/>
    <mergeCell ref="D265:D266"/>
    <mergeCell ref="E265:E266"/>
    <mergeCell ref="F265:F266"/>
    <mergeCell ref="D251:D252"/>
    <mergeCell ref="D257:D258"/>
    <mergeCell ref="E257:E258"/>
    <mergeCell ref="F257:F258"/>
    <mergeCell ref="D259:D260"/>
    <mergeCell ref="E259:E260"/>
    <mergeCell ref="C286:C287"/>
    <mergeCell ref="C290:C291"/>
    <mergeCell ref="D280:D281"/>
    <mergeCell ref="E280:E281"/>
    <mergeCell ref="F280:F281"/>
    <mergeCell ref="D282:D283"/>
    <mergeCell ref="E282:E283"/>
    <mergeCell ref="F282:F283"/>
    <mergeCell ref="D276:D277"/>
    <mergeCell ref="E276:E277"/>
    <mergeCell ref="F276:F277"/>
    <mergeCell ref="D278:D279"/>
    <mergeCell ref="E278:E279"/>
    <mergeCell ref="F278:F279"/>
    <mergeCell ref="C280:C281"/>
    <mergeCell ref="C282:C283"/>
    <mergeCell ref="C284:C285"/>
    <mergeCell ref="D255:D256"/>
    <mergeCell ref="E255:E256"/>
    <mergeCell ref="F255:F256"/>
    <mergeCell ref="D284:D285"/>
    <mergeCell ref="E284:E285"/>
    <mergeCell ref="F284:F285"/>
    <mergeCell ref="D286:D287"/>
    <mergeCell ref="E286:E287"/>
    <mergeCell ref="F286:F287"/>
    <mergeCell ref="F259:F260"/>
    <mergeCell ref="D292:D293"/>
    <mergeCell ref="E292:E293"/>
    <mergeCell ref="F292:F293"/>
    <mergeCell ref="D294:D295"/>
    <mergeCell ref="E294:E295"/>
    <mergeCell ref="F294:F295"/>
    <mergeCell ref="B288:B289"/>
    <mergeCell ref="D288:F288"/>
    <mergeCell ref="D290:D291"/>
    <mergeCell ref="E290:E291"/>
    <mergeCell ref="F290:F291"/>
    <mergeCell ref="C288:C289"/>
    <mergeCell ref="C292:C293"/>
    <mergeCell ref="C294:C295"/>
    <mergeCell ref="D296:D297"/>
    <mergeCell ref="E296:E297"/>
    <mergeCell ref="F296:F297"/>
    <mergeCell ref="D298:D299"/>
    <mergeCell ref="E298:E299"/>
    <mergeCell ref="F298:F299"/>
    <mergeCell ref="C296:C297"/>
    <mergeCell ref="C298:C299"/>
    <mergeCell ref="C302:C303"/>
    <mergeCell ref="B300:B301"/>
    <mergeCell ref="D300:F300"/>
    <mergeCell ref="D302:D303"/>
    <mergeCell ref="E302:E303"/>
    <mergeCell ref="F302:F303"/>
    <mergeCell ref="C300:C301"/>
    <mergeCell ref="C304:C305"/>
    <mergeCell ref="C306:C307"/>
    <mergeCell ref="C308:C309"/>
    <mergeCell ref="D308:D309"/>
    <mergeCell ref="E308:E309"/>
    <mergeCell ref="F308:F309"/>
    <mergeCell ref="B310:B311"/>
    <mergeCell ref="D310:F310"/>
    <mergeCell ref="C310:C311"/>
    <mergeCell ref="D304:D305"/>
    <mergeCell ref="E304:E305"/>
    <mergeCell ref="F304:F305"/>
    <mergeCell ref="D306:D307"/>
    <mergeCell ref="E306:E307"/>
    <mergeCell ref="F306:F307"/>
    <mergeCell ref="C324:C325"/>
    <mergeCell ref="C326:C327"/>
    <mergeCell ref="D312:D313"/>
    <mergeCell ref="E312:E313"/>
    <mergeCell ref="F312:F313"/>
    <mergeCell ref="D314:D315"/>
    <mergeCell ref="E314:E315"/>
    <mergeCell ref="F314:F315"/>
    <mergeCell ref="C312:C313"/>
    <mergeCell ref="C314:C315"/>
    <mergeCell ref="C316:C317"/>
    <mergeCell ref="C318:C319"/>
    <mergeCell ref="C320:C321"/>
    <mergeCell ref="E320:E321"/>
    <mergeCell ref="F320:F321"/>
    <mergeCell ref="B322:B323"/>
    <mergeCell ref="D322:F322"/>
    <mergeCell ref="C322:C323"/>
    <mergeCell ref="D316:D317"/>
    <mergeCell ref="E316:E317"/>
    <mergeCell ref="F316:F317"/>
    <mergeCell ref="D318:D319"/>
    <mergeCell ref="E318:E319"/>
    <mergeCell ref="F318:F319"/>
    <mergeCell ref="C358:C359"/>
    <mergeCell ref="C360:C361"/>
    <mergeCell ref="C362:C363"/>
    <mergeCell ref="C346:C347"/>
    <mergeCell ref="C348:C349"/>
    <mergeCell ref="C350:C351"/>
    <mergeCell ref="C354:C355"/>
    <mergeCell ref="C356:C357"/>
    <mergeCell ref="C344:C345"/>
    <mergeCell ref="B352:B353"/>
    <mergeCell ref="D352:F352"/>
    <mergeCell ref="D354:D355"/>
    <mergeCell ref="E354:E355"/>
    <mergeCell ref="F354:F355"/>
    <mergeCell ref="C352:C353"/>
    <mergeCell ref="D340:D341"/>
    <mergeCell ref="E340:E341"/>
    <mergeCell ref="F340:F341"/>
    <mergeCell ref="D342:D343"/>
    <mergeCell ref="E342:E343"/>
    <mergeCell ref="F342:F343"/>
    <mergeCell ref="C340:C341"/>
    <mergeCell ref="C342:C343"/>
    <mergeCell ref="D362:D363"/>
    <mergeCell ref="E362:E363"/>
    <mergeCell ref="F362:F363"/>
    <mergeCell ref="D356:D357"/>
    <mergeCell ref="E356:E357"/>
    <mergeCell ref="F356:F357"/>
    <mergeCell ref="D358:D359"/>
    <mergeCell ref="E358:E359"/>
    <mergeCell ref="F358:F359"/>
    <mergeCell ref="D344:D345"/>
    <mergeCell ref="E344:E345"/>
    <mergeCell ref="F344:F345"/>
    <mergeCell ref="D346:D347"/>
    <mergeCell ref="E346:E347"/>
    <mergeCell ref="F346:F347"/>
    <mergeCell ref="C13:C14"/>
    <mergeCell ref="C47:C48"/>
    <mergeCell ref="C84:C85"/>
    <mergeCell ref="D336:D337"/>
    <mergeCell ref="E336:E337"/>
    <mergeCell ref="F336:F337"/>
    <mergeCell ref="D338:D339"/>
    <mergeCell ref="E338:E339"/>
    <mergeCell ref="F338:F339"/>
    <mergeCell ref="C332:C333"/>
    <mergeCell ref="C334:C335"/>
    <mergeCell ref="C336:C337"/>
    <mergeCell ref="C338:C339"/>
    <mergeCell ref="D328:D329"/>
    <mergeCell ref="E328:E329"/>
    <mergeCell ref="F328:F329"/>
    <mergeCell ref="D330:D331"/>
    <mergeCell ref="E330:E331"/>
    <mergeCell ref="D360:D361"/>
    <mergeCell ref="E360:E361"/>
    <mergeCell ref="F360:F361"/>
    <mergeCell ref="D348:D349"/>
    <mergeCell ref="E348:E349"/>
    <mergeCell ref="F348:F349"/>
    <mergeCell ref="D350:D351"/>
    <mergeCell ref="E350:E351"/>
    <mergeCell ref="F350:F351"/>
    <mergeCell ref="B332:B333"/>
    <mergeCell ref="D332:F332"/>
    <mergeCell ref="D334:D335"/>
    <mergeCell ref="E334:E335"/>
    <mergeCell ref="F334:F335"/>
    <mergeCell ref="I11:I12"/>
    <mergeCell ref="G11:G12"/>
    <mergeCell ref="G15:G16"/>
    <mergeCell ref="G17:G18"/>
    <mergeCell ref="H17:H18"/>
    <mergeCell ref="H15:H16"/>
    <mergeCell ref="G19:G20"/>
    <mergeCell ref="H19:H20"/>
    <mergeCell ref="G21:G22"/>
    <mergeCell ref="F330:F331"/>
    <mergeCell ref="C328:C329"/>
    <mergeCell ref="C330:C331"/>
    <mergeCell ref="D324:D325"/>
    <mergeCell ref="E324:E325"/>
    <mergeCell ref="F324:F325"/>
    <mergeCell ref="D326:D327"/>
    <mergeCell ref="E326:E327"/>
    <mergeCell ref="F326:F327"/>
    <mergeCell ref="D320:D321"/>
    <mergeCell ref="B2:H2"/>
    <mergeCell ref="B4:H4"/>
    <mergeCell ref="G5:H6"/>
    <mergeCell ref="H11:H12"/>
    <mergeCell ref="H21:H22"/>
    <mergeCell ref="G23:G25"/>
    <mergeCell ref="H23:H25"/>
    <mergeCell ref="G26:G27"/>
    <mergeCell ref="H26:H27"/>
    <mergeCell ref="G7:G8"/>
    <mergeCell ref="H7:H8"/>
    <mergeCell ref="G9:G10"/>
    <mergeCell ref="H9:H10"/>
    <mergeCell ref="C5:C6"/>
    <mergeCell ref="C15:C16"/>
    <mergeCell ref="C17:C18"/>
    <mergeCell ref="C19:C20"/>
    <mergeCell ref="C21:C22"/>
    <mergeCell ref="E21:E22"/>
    <mergeCell ref="F21:F22"/>
    <mergeCell ref="D9:D10"/>
    <mergeCell ref="E9:E10"/>
    <mergeCell ref="F9:F10"/>
    <mergeCell ref="D11:D12"/>
  </mergeCells>
  <phoneticPr fontId="2"/>
  <conditionalFormatting sqref="C1 C3 C5:C1048576">
    <cfRule type="containsText" dxfId="8" priority="4" operator="containsText" text="BLANK">
      <formula>NOT(ISERROR(SEARCH("BLANK",C1)))</formula>
    </cfRule>
    <cfRule type="containsText" dxfId="7" priority="5" operator="containsText" text="GERAI">
      <formula>NOT(ISERROR(SEARCH("GERAI",C1)))</formula>
    </cfRule>
    <cfRule type="containsText" dxfId="6" priority="7" operator="containsText" text="KLAIDA">
      <formula>NOT(ISERROR(SEARCH("KLAIDA",C1)))</formula>
    </cfRule>
  </conditionalFormatting>
  <pageMargins left="4.0625000000000001E-3" right="0.7" top="0.4861111111111111" bottom="0.75" header="0.3" footer="0.3"/>
  <pageSetup paperSize="9" fitToHeight="0" orientation="landscape" horizontalDpi="4294967292" verticalDpi="4294967292" r:id="rId1"/>
  <headerFooter>
    <oddFooter>&amp;C&amp;F</oddFooter>
  </headerFooter>
  <ignoredErrors>
    <ignoredError sqref="C8 C50:C52 C119:C121 C140 C176:C178 C74 C85 C95 C10 C12 C22 C16 C141 C78 C75 C81 C25 C18 C20 C24 C27 C29 C31 C33 C35 C37 C39 C41 C43 C45 C77 C80 C184:C186 C180:C182 C14" emptyCellReference="1"/>
  </ignoredError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40"/>
  <sheetViews>
    <sheetView showGridLines="0" view="pageLayout" topLeftCell="A26" zoomScale="80" zoomScaleNormal="100" zoomScalePageLayoutView="80" workbookViewId="0">
      <selection activeCell="B36" sqref="B36"/>
    </sheetView>
  </sheetViews>
  <sheetFormatPr defaultColWidth="12.75" defaultRowHeight="18"/>
  <cols>
    <col min="1" max="1" width="3.25" style="3" customWidth="1"/>
    <col min="2" max="2" width="104.25" style="3" customWidth="1"/>
    <col min="3" max="4" width="13.75" style="3" customWidth="1"/>
    <col min="5" max="5" width="11.625" style="3" customWidth="1"/>
    <col min="6" max="6" width="2" style="3" hidden="1" customWidth="1"/>
    <col min="7" max="7" width="10.5" style="3" hidden="1" customWidth="1"/>
    <col min="8" max="8" width="0.375" style="3" customWidth="1"/>
    <col min="9" max="9" width="8.625" style="83" customWidth="1"/>
    <col min="10" max="11" width="13.75" style="74" customWidth="1"/>
    <col min="12" max="12" width="18.5" style="74" customWidth="1"/>
    <col min="13" max="13" width="14.625" style="83" customWidth="1"/>
    <col min="14" max="14" width="3.5" style="3" customWidth="1"/>
    <col min="15" max="15" width="12.75" style="3"/>
    <col min="16" max="16" width="51.125" style="3" customWidth="1"/>
    <col min="17" max="16384" width="12.75" style="3"/>
  </cols>
  <sheetData>
    <row r="1" spans="1:16">
      <c r="B1" s="285"/>
    </row>
    <row r="2" spans="1:16" ht="57.75" customHeight="1">
      <c r="A2" s="63"/>
      <c r="B2" s="430" t="s">
        <v>992</v>
      </c>
      <c r="C2" s="431"/>
      <c r="D2" s="431"/>
      <c r="E2" s="431"/>
      <c r="F2" s="431"/>
      <c r="G2" s="431"/>
      <c r="H2" s="431"/>
      <c r="I2" s="431"/>
      <c r="J2" s="431"/>
      <c r="K2" s="431"/>
      <c r="L2" s="431"/>
      <c r="M2" s="431"/>
      <c r="N2" s="81"/>
    </row>
    <row r="3" spans="1:16" ht="37.5" customHeight="1">
      <c r="B3" s="436" t="s">
        <v>993</v>
      </c>
      <c r="C3" s="437"/>
      <c r="D3" s="437"/>
      <c r="E3" s="437"/>
      <c r="F3" s="437"/>
      <c r="G3" s="437"/>
      <c r="H3" s="437"/>
      <c r="I3" s="82"/>
      <c r="J3" s="87"/>
      <c r="K3" s="87"/>
      <c r="L3" s="75"/>
      <c r="M3" s="82"/>
    </row>
    <row r="4" spans="1:16" ht="37.5" customHeight="1">
      <c r="B4" s="275" t="s">
        <v>994</v>
      </c>
      <c r="C4" s="276"/>
      <c r="D4" s="276"/>
      <c r="E4" s="276"/>
      <c r="F4" s="276"/>
      <c r="G4" s="276"/>
      <c r="H4" s="276"/>
      <c r="I4" s="278"/>
      <c r="J4" s="279"/>
      <c r="K4" s="279"/>
      <c r="L4" s="279"/>
      <c r="M4" s="278"/>
    </row>
    <row r="5" spans="1:16" ht="34.5" customHeight="1">
      <c r="B5" s="280"/>
      <c r="C5" s="428" t="s">
        <v>995</v>
      </c>
      <c r="D5" s="429"/>
      <c r="E5" s="429"/>
      <c r="F5" s="429" t="s">
        <v>996</v>
      </c>
      <c r="G5" s="429"/>
      <c r="H5" s="429"/>
      <c r="I5" s="281"/>
      <c r="J5" s="428" t="s">
        <v>997</v>
      </c>
      <c r="K5" s="429"/>
      <c r="L5" s="429"/>
      <c r="M5" s="429"/>
    </row>
    <row r="6" spans="1:16" ht="54.75" customHeight="1">
      <c r="B6" s="282"/>
      <c r="C6" s="128" t="s">
        <v>998</v>
      </c>
      <c r="D6" s="128" t="s">
        <v>999</v>
      </c>
      <c r="E6" s="128" t="s">
        <v>1000</v>
      </c>
      <c r="F6" s="283" t="s">
        <v>1001</v>
      </c>
      <c r="G6" s="283" t="s">
        <v>1002</v>
      </c>
      <c r="H6" s="283" t="s">
        <v>1003</v>
      </c>
      <c r="I6" s="284" t="s">
        <v>1004</v>
      </c>
      <c r="J6" s="128" t="s">
        <v>998</v>
      </c>
      <c r="K6" s="128" t="s">
        <v>1005</v>
      </c>
      <c r="L6" s="128" t="s">
        <v>1000</v>
      </c>
      <c r="M6" s="284" t="s">
        <v>1006</v>
      </c>
    </row>
    <row r="7" spans="1:16" ht="34.5" customHeight="1">
      <c r="B7" s="102" t="s">
        <v>1007</v>
      </c>
      <c r="C7" s="37">
        <f>SUM('PILDOMA FORMA'!D7:D12)</f>
        <v>0</v>
      </c>
      <c r="D7" s="37">
        <f>SUM('PILDOMA FORMA'!E7:E12)</f>
        <v>0</v>
      </c>
      <c r="E7" s="37">
        <f>SUM('PILDOMA FORMA'!F7:F12)</f>
        <v>0</v>
      </c>
      <c r="F7" s="74">
        <f>'PILDOMA FORMA'!D7*'Index Weighting'!$E$8+'PILDOMA FORMA'!D9*'Index Weighting'!$E$12+'PILDOMA FORMA'!D11*'Index Weighting'!$E$14</f>
        <v>0</v>
      </c>
      <c r="G7" s="74">
        <f>'PILDOMA FORMA'!E7*'Index Weighting'!$E$8+'PILDOMA FORMA'!E9*'Index Weighting'!$E$12+'PILDOMA FORMA'!E11*'Index Weighting'!$E$14</f>
        <v>0</v>
      </c>
      <c r="H7" s="74">
        <f>'PILDOMA FORMA'!F7*'Index Weighting'!$E$8+'PILDOMA FORMA'!F9*'Index Weighting'!$E$12+'PILDOMA FORMA'!F11*'Index Weighting'!$E$14</f>
        <v>0</v>
      </c>
      <c r="I7" s="76">
        <f>SUM(F7:H7)</f>
        <v>0</v>
      </c>
      <c r="J7" s="74">
        <f>IF($I7=0,0,F7*$M7/$I7)</f>
        <v>0</v>
      </c>
      <c r="K7" s="74">
        <f t="shared" ref="K7:L7" si="0">IF($I7=0,0,G7*$M7/$I7)</f>
        <v>0</v>
      </c>
      <c r="L7" s="74">
        <f t="shared" si="0"/>
        <v>0</v>
      </c>
      <c r="M7" s="76">
        <v>25</v>
      </c>
    </row>
    <row r="8" spans="1:16" ht="34.5" customHeight="1">
      <c r="B8" s="124" t="s">
        <v>1008</v>
      </c>
      <c r="C8" s="44">
        <f>SUM('PILDOMA FORMA'!D15:D45)</f>
        <v>0</v>
      </c>
      <c r="D8" s="44">
        <f>SUM('PILDOMA FORMA'!E15:E45)</f>
        <v>0</v>
      </c>
      <c r="E8" s="44">
        <f>SUM('PILDOMA FORMA'!F15:F45)</f>
        <v>0</v>
      </c>
      <c r="F8" s="75">
        <f>'PILDOMA FORMA'!D15*'Index Weighting'!$E$17+'PILDOMA FORMA'!D17*'Index Weighting'!$E$19+'PILDOMA FORMA'!D19*'Index Weighting'!$E$21+'PILDOMA FORMA'!D21*'Index Weighting'!$E$23+'PILDOMA FORMA'!D23*'Index Weighting'!$E$25+'PILDOMA FORMA'!D26*'Index Weighting'!$E$29+'PILDOMA FORMA'!D28*'Index Weighting'!$E$31+'PILDOMA FORMA'!D30*'Index Weighting'!$E$33+'PILDOMA FORMA'!D32*'Index Weighting'!$E$35+'PILDOMA FORMA'!D34*'Index Weighting'!$E$37+'PILDOMA FORMA'!D36*'Index Weighting'!$E$39+'PILDOMA FORMA'!D38*'Index Weighting'!$E$41+'PILDOMA FORMA'!D40*'Index Weighting'!$E$43+'PILDOMA FORMA'!D42*'Index Weighting'!$E$45+'PILDOMA FORMA'!D44*'Index Weighting'!$E$47</f>
        <v>0</v>
      </c>
      <c r="G8" s="75">
        <f>'PILDOMA FORMA'!E15*'Index Weighting'!$E$17+'PILDOMA FORMA'!E17*'Index Weighting'!$E$19+'PILDOMA FORMA'!E19*'Index Weighting'!$E$21+'PILDOMA FORMA'!E21*'Index Weighting'!$E$23+'PILDOMA FORMA'!E23*'Index Weighting'!$E$25+'PILDOMA FORMA'!E26*'Index Weighting'!$E$29+'PILDOMA FORMA'!E28*'Index Weighting'!$E$31+'PILDOMA FORMA'!E30*'Index Weighting'!$E$33+'PILDOMA FORMA'!E32*'Index Weighting'!$E$35+'PILDOMA FORMA'!E34*'Index Weighting'!$E$37+'PILDOMA FORMA'!E36*'Index Weighting'!$E$39+'PILDOMA FORMA'!E38*'Index Weighting'!$E$41+'PILDOMA FORMA'!E40*'Index Weighting'!$E$43+'PILDOMA FORMA'!E42*'Index Weighting'!$E$45+'PILDOMA FORMA'!E44*'Index Weighting'!$E$47</f>
        <v>0</v>
      </c>
      <c r="H8" s="75">
        <f>'PILDOMA FORMA'!F15*'Index Weighting'!$E$17+'PILDOMA FORMA'!F17*'Index Weighting'!$E$19+'PILDOMA FORMA'!F19*'Index Weighting'!$E$21+'PILDOMA FORMA'!F21*'Index Weighting'!$E$23+'PILDOMA FORMA'!F23*'Index Weighting'!$E$25+'PILDOMA FORMA'!F26*'Index Weighting'!$E$29+'PILDOMA FORMA'!F28*'Index Weighting'!$E$31+'PILDOMA FORMA'!F30*'Index Weighting'!$E$33+'PILDOMA FORMA'!F32*'Index Weighting'!$E$35+'PILDOMA FORMA'!F34*'Index Weighting'!$E$37+'PILDOMA FORMA'!F36*'Index Weighting'!$E$39+'PILDOMA FORMA'!F38*'Index Weighting'!$E$41+'PILDOMA FORMA'!F40*'Index Weighting'!$E$43+'PILDOMA FORMA'!F42*'Index Weighting'!$E$45+'PILDOMA FORMA'!F44*'Index Weighting'!$E$47</f>
        <v>0</v>
      </c>
      <c r="I8" s="79">
        <f>SUM(F8:H8)</f>
        <v>0</v>
      </c>
      <c r="J8" s="75">
        <f>IF($I8=0,0,F8*$M8/$I8)</f>
        <v>0</v>
      </c>
      <c r="K8" s="75">
        <f t="shared" ref="K8" si="1">IF($I8=0,0,G8*$M8/$I8)</f>
        <v>0</v>
      </c>
      <c r="L8" s="75">
        <f t="shared" ref="L8" si="2">IF($I8=0,0,H8*$M8/$I8)</f>
        <v>0</v>
      </c>
      <c r="M8" s="79">
        <v>75</v>
      </c>
    </row>
    <row r="9" spans="1:16" ht="37.5" customHeight="1">
      <c r="B9" s="102" t="s">
        <v>1009</v>
      </c>
      <c r="C9" s="37">
        <f t="shared" ref="C9:E9" si="3">SUM(C7:C8)</f>
        <v>0</v>
      </c>
      <c r="D9" s="37">
        <f t="shared" si="3"/>
        <v>0</v>
      </c>
      <c r="E9" s="37">
        <f t="shared" si="3"/>
        <v>0</v>
      </c>
      <c r="F9" s="74"/>
      <c r="G9" s="74"/>
      <c r="H9" s="74"/>
      <c r="I9" s="76"/>
      <c r="J9" s="74">
        <f>SUM(J7:J8)</f>
        <v>0</v>
      </c>
      <c r="K9" s="74">
        <f t="shared" ref="K9:L9" si="4">SUM(K7:K8)</f>
        <v>0</v>
      </c>
      <c r="L9" s="74">
        <f t="shared" si="4"/>
        <v>0</v>
      </c>
      <c r="M9" s="76">
        <v>100</v>
      </c>
    </row>
    <row r="10" spans="1:16" ht="9.75" customHeight="1">
      <c r="B10" s="5"/>
      <c r="C10" s="5"/>
      <c r="D10" s="5"/>
      <c r="E10" s="5"/>
      <c r="F10" s="5"/>
      <c r="G10" s="5"/>
      <c r="H10" s="5"/>
      <c r="I10" s="84"/>
      <c r="J10" s="75"/>
      <c r="K10" s="75"/>
      <c r="L10" s="75"/>
      <c r="M10" s="84"/>
    </row>
    <row r="11" spans="1:16" ht="36" customHeight="1">
      <c r="B11" s="435" t="s">
        <v>1010</v>
      </c>
      <c r="C11" s="435"/>
      <c r="D11" s="435"/>
      <c r="E11" s="435"/>
      <c r="F11" s="435"/>
      <c r="G11" s="435"/>
      <c r="H11" s="276"/>
      <c r="I11" s="278"/>
      <c r="J11" s="279"/>
      <c r="K11" s="279"/>
      <c r="L11" s="279"/>
      <c r="M11" s="278"/>
    </row>
    <row r="12" spans="1:16" ht="34.5" customHeight="1">
      <c r="C12" s="432" t="s">
        <v>995</v>
      </c>
      <c r="D12" s="433"/>
      <c r="E12" s="433"/>
      <c r="F12" s="433" t="s">
        <v>996</v>
      </c>
      <c r="G12" s="433"/>
      <c r="H12" s="433"/>
      <c r="J12" s="426" t="s">
        <v>1011</v>
      </c>
      <c r="K12" s="427"/>
      <c r="L12" s="427"/>
      <c r="M12" s="427"/>
    </row>
    <row r="13" spans="1:16" ht="45" customHeight="1">
      <c r="B13" s="4"/>
      <c r="C13" s="104" t="s">
        <v>998</v>
      </c>
      <c r="D13" s="104" t="s">
        <v>1005</v>
      </c>
      <c r="E13" s="104" t="s">
        <v>1012</v>
      </c>
      <c r="F13" s="6" t="s">
        <v>1001</v>
      </c>
      <c r="G13" s="6" t="s">
        <v>1002</v>
      </c>
      <c r="H13" s="6" t="s">
        <v>1003</v>
      </c>
      <c r="I13" s="129" t="s">
        <v>1013</v>
      </c>
      <c r="J13" s="128" t="s">
        <v>998</v>
      </c>
      <c r="K13" s="128" t="s">
        <v>999</v>
      </c>
      <c r="L13" s="128" t="s">
        <v>1012</v>
      </c>
      <c r="M13" s="129" t="s">
        <v>1004</v>
      </c>
    </row>
    <row r="14" spans="1:16" ht="32.25" customHeight="1">
      <c r="B14" s="102" t="s">
        <v>1014</v>
      </c>
      <c r="C14" s="37">
        <f>SUM('PILDOMA FORMA'!D49:D83)</f>
        <v>0</v>
      </c>
      <c r="D14" s="37">
        <f>SUM('PILDOMA FORMA'!E49:E83)</f>
        <v>0</v>
      </c>
      <c r="E14" s="37">
        <f>SUM('PILDOMA FORMA'!F49:F83)</f>
        <v>0</v>
      </c>
      <c r="F14" s="76">
        <f>'PILDOMA FORMA'!D49*'Index Weighting'!$E55+'PILDOMA FORMA'!D53*'Index Weighting'!$E59+'PILDOMA FORMA'!D55*'Index Weighting'!$E61+'PILDOMA FORMA'!D57*'Index Weighting'!$E63+'PILDOMA FORMA'!D59*'Index Weighting'!$E65+'PILDOMA FORMA'!D61*'Index Weighting'!$E67+'PILDOMA FORMA'!D63*'Index Weighting'!$E69+'PILDOMA FORMA'!D65*'Index Weighting'!$E71+'PILDOMA FORMA'!D67*'Index Weighting'!$E73+'PILDOMA FORMA'!D69*'Index Weighting'!$E75+'PILDOMA FORMA'!D71*'Index Weighting'!$E77+'PILDOMA FORMA'!D73*'Index Weighting'!$E79+'PILDOMA FORMA'!D76*'Index Weighting'!$E83+'PILDOMA FORMA'!D79*'Index Weighting'!$E87+'PILDOMA FORMA'!D82*'Index Weighting'!$E91</f>
        <v>0</v>
      </c>
      <c r="G14" s="76">
        <f>'PILDOMA FORMA'!E49*'Index Weighting'!$E55+'PILDOMA FORMA'!E53*'Index Weighting'!$E59+'PILDOMA FORMA'!E55*'Index Weighting'!$E61+'PILDOMA FORMA'!E57*'Index Weighting'!$E63+'PILDOMA FORMA'!E59*'Index Weighting'!$E65+'PILDOMA FORMA'!E61*'Index Weighting'!$E67+'PILDOMA FORMA'!E63*'Index Weighting'!$E69+'PILDOMA FORMA'!E65*'Index Weighting'!$E71+'PILDOMA FORMA'!E67*'Index Weighting'!$E73+'PILDOMA FORMA'!E69*'Index Weighting'!$E75+'PILDOMA FORMA'!E71*'Index Weighting'!$E77+'PILDOMA FORMA'!E73*'Index Weighting'!$E79+'PILDOMA FORMA'!E76*'Index Weighting'!$E83+'PILDOMA FORMA'!E79*'Index Weighting'!$E87+'PILDOMA FORMA'!E82*'Index Weighting'!$E91</f>
        <v>0</v>
      </c>
      <c r="H14" s="76">
        <f>'PILDOMA FORMA'!F49*'Index Weighting'!$E55+'PILDOMA FORMA'!F53*'Index Weighting'!$E59+'PILDOMA FORMA'!F55*'Index Weighting'!$E61+'PILDOMA FORMA'!F57*'Index Weighting'!$E63+'PILDOMA FORMA'!F59*'Index Weighting'!$E65+'PILDOMA FORMA'!F61*'Index Weighting'!$E67+'PILDOMA FORMA'!F63*'Index Weighting'!$E69+'PILDOMA FORMA'!F65*'Index Weighting'!$E71+'PILDOMA FORMA'!F67*'Index Weighting'!$E73+'PILDOMA FORMA'!F69*'Index Weighting'!$E75+'PILDOMA FORMA'!F71*'Index Weighting'!$E77+'PILDOMA FORMA'!F73*'Index Weighting'!$E79+'PILDOMA FORMA'!F76*'Index Weighting'!$E83+'PILDOMA FORMA'!F79*'Index Weighting'!$E87+'PILDOMA FORMA'!F82*'Index Weighting'!$E91</f>
        <v>0</v>
      </c>
      <c r="I14" s="86">
        <f>SUM(F14:H14)</f>
        <v>0</v>
      </c>
      <c r="J14" s="74">
        <f>IF($I14=0,0,F14*$M14/$I14)</f>
        <v>0</v>
      </c>
      <c r="K14" s="74">
        <f t="shared" ref="K14:L14" si="5">IF($I14=0,0,G14*$M14/$I14)</f>
        <v>0</v>
      </c>
      <c r="L14" s="74">
        <f t="shared" si="5"/>
        <v>0</v>
      </c>
      <c r="M14" s="76">
        <v>23</v>
      </c>
      <c r="P14" s="99"/>
    </row>
    <row r="15" spans="1:16" ht="36.75" customHeight="1">
      <c r="B15" s="102" t="s">
        <v>1015</v>
      </c>
      <c r="C15" s="37">
        <f>SUM('PILDOMA FORMA'!D86:D93)</f>
        <v>0</v>
      </c>
      <c r="D15" s="37">
        <f>SUM('PILDOMA FORMA'!E86:E93)</f>
        <v>0</v>
      </c>
      <c r="E15" s="37">
        <f>SUM('PILDOMA FORMA'!F86:F93)</f>
        <v>0</v>
      </c>
      <c r="F15" s="76">
        <f>'PILDOMA FORMA'!D86*'Index Weighting'!$E94+'PILDOMA FORMA'!D88*'Index Weighting'!$E96+'PILDOMA FORMA'!D90*'Index Weighting'!$E98+'PILDOMA FORMA'!D92*'Index Weighting'!$E100</f>
        <v>0</v>
      </c>
      <c r="G15" s="76">
        <f>'PILDOMA FORMA'!E86*'Index Weighting'!$E94+'PILDOMA FORMA'!E88*'Index Weighting'!$E96+'PILDOMA FORMA'!E90*'Index Weighting'!$E98+'PILDOMA FORMA'!E92*'Index Weighting'!$E100</f>
        <v>0</v>
      </c>
      <c r="H15" s="76">
        <f>'PILDOMA FORMA'!F86*'Index Weighting'!$E94+'PILDOMA FORMA'!F88*'Index Weighting'!$E96+'PILDOMA FORMA'!F90*'Index Weighting'!$E98+'PILDOMA FORMA'!F92*'Index Weighting'!$E100</f>
        <v>0</v>
      </c>
      <c r="I15" s="76">
        <f t="shared" ref="I15:I27" si="6">SUM(F15:H15)</f>
        <v>0</v>
      </c>
      <c r="J15" s="74">
        <f>IF($I15=0,0,F15*$M15/$I15)</f>
        <v>0</v>
      </c>
      <c r="K15" s="74">
        <f t="shared" ref="K15" si="7">IF($I15=0,0,G15*$M15/$I15)</f>
        <v>0</v>
      </c>
      <c r="L15" s="74">
        <f t="shared" ref="L15" si="8">IF($I15=0,0,H15*$M15/$I15)</f>
        <v>0</v>
      </c>
      <c r="M15" s="76">
        <v>10</v>
      </c>
      <c r="P15" s="99"/>
    </row>
    <row r="16" spans="1:16" ht="30.75" customHeight="1">
      <c r="B16" s="102" t="s">
        <v>1016</v>
      </c>
      <c r="C16" s="37">
        <f t="shared" ref="C16:E16" si="9">SUM(C17:C24)</f>
        <v>0</v>
      </c>
      <c r="D16" s="37">
        <f t="shared" si="9"/>
        <v>0</v>
      </c>
      <c r="E16" s="37">
        <f t="shared" si="9"/>
        <v>0</v>
      </c>
      <c r="F16" s="76"/>
      <c r="G16" s="76"/>
      <c r="H16" s="76"/>
      <c r="I16" s="76">
        <f t="shared" si="6"/>
        <v>0</v>
      </c>
      <c r="J16" s="74">
        <f>SUM(J17:J24)</f>
        <v>0</v>
      </c>
      <c r="K16" s="74">
        <f t="shared" ref="K16:L16" si="10">SUM(K17:K24)</f>
        <v>0</v>
      </c>
      <c r="L16" s="74">
        <f t="shared" si="10"/>
        <v>0</v>
      </c>
      <c r="M16" s="76">
        <v>50</v>
      </c>
      <c r="P16" s="99"/>
    </row>
    <row r="17" spans="2:16" ht="30.75" customHeight="1">
      <c r="B17" s="105" t="s">
        <v>1017</v>
      </c>
      <c r="C17" s="54">
        <f>SUM('PILDOMA FORMA'!D97:D116)</f>
        <v>0</v>
      </c>
      <c r="D17" s="54">
        <f>SUM('PILDOMA FORMA'!E97:E116)</f>
        <v>0</v>
      </c>
      <c r="E17" s="54">
        <f>SUM('PILDOMA FORMA'!F97:F116)</f>
        <v>0</v>
      </c>
      <c r="F17" s="77">
        <f>'PILDOMA FORMA'!D97*'Index Weighting'!$E104+'PILDOMA FORMA'!D99*'Index Weighting'!$E106+'PILDOMA FORMA'!D101*'Index Weighting'!$E108+'PILDOMA FORMA'!D103*'Index Weighting'!$E110+'PILDOMA FORMA'!D105*'Index Weighting'!$E112+'PILDOMA FORMA'!D107*'Index Weighting'!$E114+'PILDOMA FORMA'!D109*'Index Weighting'!$E116+'PILDOMA FORMA'!D111*'Index Weighting'!$E118+'PILDOMA FORMA'!D113*'Index Weighting'!$E120+'PILDOMA FORMA'!D115*'Index Weighting'!$E122</f>
        <v>0</v>
      </c>
      <c r="G17" s="77">
        <f>'PILDOMA FORMA'!E97*'Index Weighting'!$E104+'PILDOMA FORMA'!E99*'Index Weighting'!$E106+'PILDOMA FORMA'!E101*'Index Weighting'!$E108+'PILDOMA FORMA'!E103*'Index Weighting'!$E110+'PILDOMA FORMA'!E105*'Index Weighting'!$E112+'PILDOMA FORMA'!E107*'Index Weighting'!$E114+'PILDOMA FORMA'!E109*'Index Weighting'!$E116+'PILDOMA FORMA'!E111*'Index Weighting'!$E118+'PILDOMA FORMA'!E113*'Index Weighting'!$E120+'PILDOMA FORMA'!E115*'Index Weighting'!$E122</f>
        <v>0</v>
      </c>
      <c r="H17" s="77">
        <f>'PILDOMA FORMA'!F97*'Index Weighting'!$E104+'PILDOMA FORMA'!F99*'Index Weighting'!$E106+'PILDOMA FORMA'!F101*'Index Weighting'!$E108+'PILDOMA FORMA'!F103*'Index Weighting'!$E110+'PILDOMA FORMA'!F105*'Index Weighting'!$E112+'PILDOMA FORMA'!F107*'Index Weighting'!$E114+'PILDOMA FORMA'!F109*'Index Weighting'!$E116+'PILDOMA FORMA'!F111*'Index Weighting'!$E118+'PILDOMA FORMA'!F113*'Index Weighting'!$E120+'PILDOMA FORMA'!F115*'Index Weighting'!$E122</f>
        <v>0</v>
      </c>
      <c r="I17" s="76">
        <f t="shared" si="6"/>
        <v>0</v>
      </c>
      <c r="J17" s="88">
        <f>IF($I17=0,0,F17*$M17/$I17)</f>
        <v>0</v>
      </c>
      <c r="K17" s="88">
        <f t="shared" ref="K17" si="11">IF($I17=0,0,G17*$M17/$I17)</f>
        <v>0</v>
      </c>
      <c r="L17" s="88">
        <f t="shared" ref="L17" si="12">IF($I17=0,0,H17*$M17/$I17)</f>
        <v>0</v>
      </c>
      <c r="M17" s="77">
        <v>10</v>
      </c>
      <c r="P17" s="99"/>
    </row>
    <row r="18" spans="2:16" ht="33" customHeight="1">
      <c r="B18" s="105" t="s">
        <v>1018</v>
      </c>
      <c r="C18" s="54">
        <f>SUM('PILDOMA FORMA'!D118:D135)</f>
        <v>0</v>
      </c>
      <c r="D18" s="54">
        <f>SUM('PILDOMA FORMA'!E118:E135)</f>
        <v>0</v>
      </c>
      <c r="E18" s="54">
        <f>SUM('PILDOMA FORMA'!F118:F135)</f>
        <v>0</v>
      </c>
      <c r="F18" s="77">
        <f>'PILDOMA FORMA'!D118*'Index Weighting'!$E125+'PILDOMA FORMA'!D120*'Index Weighting'!$E127+'PILDOMA FORMA'!D122*'Index Weighting'!$E129+'PILDOMA FORMA'!D124*'Index Weighting'!$E131+'PILDOMA FORMA'!D126*'Index Weighting'!$E133+'PILDOMA FORMA'!D128*'Index Weighting'!$E135+'PILDOMA FORMA'!D130*'Index Weighting'!$E137+'PILDOMA FORMA'!D132*'Index Weighting'!$E139+'PILDOMA FORMA'!D134*'Index Weighting'!$E141</f>
        <v>0</v>
      </c>
      <c r="G18" s="77">
        <f>'PILDOMA FORMA'!E118*'Index Weighting'!$E125+'PILDOMA FORMA'!E120*'Index Weighting'!$E127+'PILDOMA FORMA'!E122*'Index Weighting'!$E129+'PILDOMA FORMA'!E124*'Index Weighting'!$E131+'PILDOMA FORMA'!E126*'Index Weighting'!$E133+'PILDOMA FORMA'!E128*'Index Weighting'!$E135+'PILDOMA FORMA'!E130*'Index Weighting'!$E137+'PILDOMA FORMA'!E132*'Index Weighting'!$E139+'PILDOMA FORMA'!E134*'Index Weighting'!$E141</f>
        <v>0</v>
      </c>
      <c r="H18" s="77">
        <f>'PILDOMA FORMA'!F118*'Index Weighting'!$E125+'PILDOMA FORMA'!F120*'Index Weighting'!$E127+'PILDOMA FORMA'!F122*'Index Weighting'!$E129+'PILDOMA FORMA'!F124*'Index Weighting'!$E131+'PILDOMA FORMA'!F126*'Index Weighting'!$E133+'PILDOMA FORMA'!F128*'Index Weighting'!$E135+'PILDOMA FORMA'!F130*'Index Weighting'!$E137+'PILDOMA FORMA'!F132*'Index Weighting'!$E139+'PILDOMA FORMA'!F134*'Index Weighting'!$E141</f>
        <v>0</v>
      </c>
      <c r="I18" s="76">
        <f t="shared" si="6"/>
        <v>0</v>
      </c>
      <c r="J18" s="88">
        <f t="shared" ref="J18:J23" si="13">IF($I18=0,0,F18*$M18/$I18)</f>
        <v>0</v>
      </c>
      <c r="K18" s="88">
        <f t="shared" ref="K18:K24" si="14">IF($I18=0,0,G18*$M18/$I18)</f>
        <v>0</v>
      </c>
      <c r="L18" s="88">
        <f t="shared" ref="L18:L24" si="15">IF($I18=0,0,H18*$M18/$I18)</f>
        <v>0</v>
      </c>
      <c r="M18" s="77">
        <v>5</v>
      </c>
      <c r="P18" s="99"/>
    </row>
    <row r="19" spans="2:16" ht="31.5" customHeight="1">
      <c r="B19" s="105" t="s">
        <v>1019</v>
      </c>
      <c r="C19" s="54">
        <f>SUM('PILDOMA FORMA'!D137:D149)</f>
        <v>0</v>
      </c>
      <c r="D19" s="54">
        <f>SUM('PILDOMA FORMA'!E137:E149)</f>
        <v>0</v>
      </c>
      <c r="E19" s="54">
        <f>SUM('PILDOMA FORMA'!F137:F149)</f>
        <v>0</v>
      </c>
      <c r="F19" s="77">
        <f>'PILDOMA FORMA'!D137*'Index Weighting'!$E144+'PILDOMA FORMA'!D139*'Index Weighting'!$E146+'PILDOMA FORMA'!D142*'Index Weighting'!$E150+'PILDOMA FORMA'!D144*'Index Weighting'!$E151+'PILDOMA FORMA'!D146*'Index Weighting'!$E153+'PILDOMA FORMA'!D148*'Index Weighting'!$E155</f>
        <v>0</v>
      </c>
      <c r="G19" s="77">
        <f>'PILDOMA FORMA'!E137*'Index Weighting'!$E144+'PILDOMA FORMA'!E139*'Index Weighting'!$E146+'PILDOMA FORMA'!E142*'Index Weighting'!$E150+'PILDOMA FORMA'!E144*'Index Weighting'!$E151+'PILDOMA FORMA'!E146*'Index Weighting'!$E153+'PILDOMA FORMA'!E148*'Index Weighting'!$E155</f>
        <v>0</v>
      </c>
      <c r="H19" s="77">
        <f>'PILDOMA FORMA'!F137*'Index Weighting'!$E144+'PILDOMA FORMA'!F139*'Index Weighting'!$E146+'PILDOMA FORMA'!F142*'Index Weighting'!$E150+'PILDOMA FORMA'!F144*'Index Weighting'!$E151+'PILDOMA FORMA'!F146*'Index Weighting'!$E153+'PILDOMA FORMA'!F148*'Index Weighting'!$E155</f>
        <v>0</v>
      </c>
      <c r="I19" s="76">
        <f t="shared" si="6"/>
        <v>0</v>
      </c>
      <c r="J19" s="88">
        <f t="shared" si="13"/>
        <v>0</v>
      </c>
      <c r="K19" s="88">
        <f t="shared" si="14"/>
        <v>0</v>
      </c>
      <c r="L19" s="88">
        <f t="shared" si="15"/>
        <v>0</v>
      </c>
      <c r="M19" s="77">
        <v>10</v>
      </c>
    </row>
    <row r="20" spans="2:16" ht="33" customHeight="1">
      <c r="B20" s="105" t="s">
        <v>1020</v>
      </c>
      <c r="C20" s="54">
        <f>SUM('PILDOMA FORMA'!D151:D160)</f>
        <v>0</v>
      </c>
      <c r="D20" s="54">
        <f>SUM('PILDOMA FORMA'!E151:E160)</f>
        <v>0</v>
      </c>
      <c r="E20" s="54">
        <f>SUM('PILDOMA FORMA'!F151:F160)</f>
        <v>0</v>
      </c>
      <c r="F20" s="77">
        <f>'PILDOMA FORMA'!D151*'Index Weighting'!$E158+'PILDOMA FORMA'!D153*'Index Weighting'!$E160+'PILDOMA FORMA'!D155*'Index Weighting'!$E162+'PILDOMA FORMA'!D157*'Index Weighting'!$E164+'PILDOMA FORMA'!D159*'Index Weighting'!$E166</f>
        <v>0</v>
      </c>
      <c r="G20" s="77">
        <f>'PILDOMA FORMA'!E151*'Index Weighting'!$E158+'PILDOMA FORMA'!E153*'Index Weighting'!$E160+'PILDOMA FORMA'!E155*'Index Weighting'!$E162+'PILDOMA FORMA'!E157*'Index Weighting'!$E164+'PILDOMA FORMA'!E159*'Index Weighting'!$E166</f>
        <v>0</v>
      </c>
      <c r="H20" s="77">
        <f>'PILDOMA FORMA'!F151*'Index Weighting'!$E158+'PILDOMA FORMA'!F153*'Index Weighting'!$E160+'PILDOMA FORMA'!F155*'Index Weighting'!$E162+'PILDOMA FORMA'!F157*'Index Weighting'!$E164+'PILDOMA FORMA'!F159*'Index Weighting'!$E166</f>
        <v>0</v>
      </c>
      <c r="I20" s="76">
        <f t="shared" si="6"/>
        <v>0</v>
      </c>
      <c r="J20" s="88">
        <f t="shared" si="13"/>
        <v>0</v>
      </c>
      <c r="K20" s="88">
        <f t="shared" si="14"/>
        <v>0</v>
      </c>
      <c r="L20" s="88">
        <f t="shared" si="15"/>
        <v>0</v>
      </c>
      <c r="M20" s="77">
        <v>7.5</v>
      </c>
    </row>
    <row r="21" spans="2:16" ht="33" customHeight="1">
      <c r="B21" s="105" t="s">
        <v>1021</v>
      </c>
      <c r="C21" s="54">
        <f>SUM('PILDOMA FORMA'!D162:D171)</f>
        <v>0</v>
      </c>
      <c r="D21" s="54">
        <f>SUM('PILDOMA FORMA'!E162:E171)</f>
        <v>0</v>
      </c>
      <c r="E21" s="54">
        <f>SUM('PILDOMA FORMA'!F162:F171)</f>
        <v>0</v>
      </c>
      <c r="F21" s="77">
        <f>'PILDOMA FORMA'!D162*'Index Weighting'!$E169+'PILDOMA FORMA'!D164*'Index Weighting'!$E171+'PILDOMA FORMA'!D166*'Index Weighting'!$E173+'PILDOMA FORMA'!D168*'Index Weighting'!$E175+'PILDOMA FORMA'!D170*'Index Weighting'!$E177</f>
        <v>0</v>
      </c>
      <c r="G21" s="77">
        <f>'PILDOMA FORMA'!E162*'Index Weighting'!$E169+'PILDOMA FORMA'!E164*'Index Weighting'!$E171+'PILDOMA FORMA'!E166*'Index Weighting'!$E173+'PILDOMA FORMA'!E168*'Index Weighting'!$E175+'PILDOMA FORMA'!E170*'Index Weighting'!$E177</f>
        <v>0</v>
      </c>
      <c r="H21" s="77">
        <f>'PILDOMA FORMA'!F162*'Index Weighting'!$E169+'PILDOMA FORMA'!F164*'Index Weighting'!$E171+'PILDOMA FORMA'!F166*'Index Weighting'!$E173+'PILDOMA FORMA'!F168*'Index Weighting'!$E175+'PILDOMA FORMA'!F170*'Index Weighting'!$E177</f>
        <v>0</v>
      </c>
      <c r="I21" s="76">
        <f t="shared" si="6"/>
        <v>0</v>
      </c>
      <c r="J21" s="88">
        <f t="shared" si="13"/>
        <v>0</v>
      </c>
      <c r="K21" s="88">
        <f t="shared" si="14"/>
        <v>0</v>
      </c>
      <c r="L21" s="88">
        <f t="shared" si="15"/>
        <v>0</v>
      </c>
      <c r="M21" s="77">
        <v>2.5</v>
      </c>
    </row>
    <row r="22" spans="2:16" ht="33.75" customHeight="1">
      <c r="B22" s="105" t="s">
        <v>1022</v>
      </c>
      <c r="C22" s="54">
        <f>SUM('PILDOMA FORMA'!D173:D188)</f>
        <v>0</v>
      </c>
      <c r="D22" s="54">
        <f>SUM('PILDOMA FORMA'!E173:E188)</f>
        <v>0</v>
      </c>
      <c r="E22" s="54">
        <f>SUM('PILDOMA FORMA'!F173:F188)</f>
        <v>0</v>
      </c>
      <c r="F22" s="77">
        <f>'PILDOMA FORMA'!D173*'Index Weighting'!$E180+'PILDOMA FORMA'!D175*'Index Weighting'!$E182+'PILDOMA FORMA'!D179*'Index Weighting'!$E186+'PILDOMA FORMA'!D183*'Index Weighting'!$E190+'PILDOMA FORMA'!D187*'Index Weighting'!$E194</f>
        <v>0</v>
      </c>
      <c r="G22" s="77">
        <f>'PILDOMA FORMA'!E173*'Index Weighting'!$E180+'PILDOMA FORMA'!E175*'Index Weighting'!$E182+'PILDOMA FORMA'!E179*'Index Weighting'!$E186+'PILDOMA FORMA'!E183*'Index Weighting'!$E190+'PILDOMA FORMA'!E187*'Index Weighting'!$E194</f>
        <v>0</v>
      </c>
      <c r="H22" s="77">
        <f>'PILDOMA FORMA'!F173*'Index Weighting'!$E180+'PILDOMA FORMA'!F175*'Index Weighting'!$E182+'PILDOMA FORMA'!F179*'Index Weighting'!$E186+'PILDOMA FORMA'!F183*'Index Weighting'!$E190+'PILDOMA FORMA'!F187*'Index Weighting'!$E194</f>
        <v>0</v>
      </c>
      <c r="I22" s="76">
        <f t="shared" si="6"/>
        <v>0</v>
      </c>
      <c r="J22" s="88">
        <f t="shared" si="13"/>
        <v>0</v>
      </c>
      <c r="K22" s="88">
        <f t="shared" si="14"/>
        <v>0</v>
      </c>
      <c r="L22" s="88">
        <f t="shared" si="15"/>
        <v>0</v>
      </c>
      <c r="M22" s="77">
        <v>5</v>
      </c>
    </row>
    <row r="23" spans="2:16" ht="33" customHeight="1">
      <c r="B23" s="105" t="s">
        <v>1023</v>
      </c>
      <c r="C23" s="54">
        <f>SUM('PILDOMA FORMA'!D190:D201)</f>
        <v>0</v>
      </c>
      <c r="D23" s="54">
        <f>SUM('PILDOMA FORMA'!E190:E201)</f>
        <v>0</v>
      </c>
      <c r="E23" s="54">
        <f>SUM('PILDOMA FORMA'!F190:F201)</f>
        <v>0</v>
      </c>
      <c r="F23" s="77">
        <f>'PILDOMA FORMA'!D190*'Index Weighting'!$E197+'PILDOMA FORMA'!D192*'Index Weighting'!$E199+'PILDOMA FORMA'!D194*'Index Weighting'!$E201+'PILDOMA FORMA'!D196*'Index Weighting'!$E203+'PILDOMA FORMA'!D198*'Index Weighting'!$E205+'PILDOMA FORMA'!D200*'Index Weighting'!$E207</f>
        <v>0</v>
      </c>
      <c r="G23" s="77">
        <f>'PILDOMA FORMA'!E190*'Index Weighting'!$E197+'PILDOMA FORMA'!E192*'Index Weighting'!$E199+'PILDOMA FORMA'!E194*'Index Weighting'!$E201+'PILDOMA FORMA'!E196*'Index Weighting'!$E203+'PILDOMA FORMA'!E198*'Index Weighting'!$E205+'PILDOMA FORMA'!E200*'Index Weighting'!$E207</f>
        <v>0</v>
      </c>
      <c r="H23" s="77">
        <f>'PILDOMA FORMA'!F190*'Index Weighting'!$E197+'PILDOMA FORMA'!F192*'Index Weighting'!$E199+'PILDOMA FORMA'!F194*'Index Weighting'!$E201+'PILDOMA FORMA'!F196*'Index Weighting'!$E203+'PILDOMA FORMA'!F198*'Index Weighting'!$E205+'PILDOMA FORMA'!F200*'Index Weighting'!$E207</f>
        <v>0</v>
      </c>
      <c r="I23" s="76">
        <f t="shared" si="6"/>
        <v>0</v>
      </c>
      <c r="J23" s="88">
        <f t="shared" si="13"/>
        <v>0</v>
      </c>
      <c r="K23" s="88">
        <f t="shared" si="14"/>
        <v>0</v>
      </c>
      <c r="L23" s="88">
        <f t="shared" si="15"/>
        <v>0</v>
      </c>
      <c r="M23" s="77">
        <v>5</v>
      </c>
    </row>
    <row r="24" spans="2:16" ht="30.75" customHeight="1">
      <c r="B24" s="105" t="s">
        <v>1024</v>
      </c>
      <c r="C24" s="54">
        <f>SUM('PILDOMA FORMA'!D203:D218)</f>
        <v>0</v>
      </c>
      <c r="D24" s="54">
        <f>SUM('PILDOMA FORMA'!E203:E218)</f>
        <v>0</v>
      </c>
      <c r="E24" s="54">
        <f>SUM('PILDOMA FORMA'!F203:F218)</f>
        <v>0</v>
      </c>
      <c r="F24" s="77">
        <f>'PILDOMA FORMA'!D203*'Index Weighting'!$E210+'PILDOMA FORMA'!D205*'Index Weighting'!$E212+'PILDOMA FORMA'!D207*'Index Weighting'!$E214+'PILDOMA FORMA'!D209*'Index Weighting'!$E216+'PILDOMA FORMA'!D211*'Index Weighting'!$E218+'PILDOMA FORMA'!D213*'Index Weighting'!$E220+'PILDOMA FORMA'!D215*'Index Weighting'!$E222+'PILDOMA FORMA'!D217*'Index Weighting'!$E224</f>
        <v>0</v>
      </c>
      <c r="G24" s="77">
        <f>'PILDOMA FORMA'!E203*'Index Weighting'!$E210+'PILDOMA FORMA'!E205*'Index Weighting'!$E212+'PILDOMA FORMA'!E207*'Index Weighting'!$E214+'PILDOMA FORMA'!E209*'Index Weighting'!$E216+'PILDOMA FORMA'!E211*'Index Weighting'!$E218+'PILDOMA FORMA'!E213*'Index Weighting'!$E220+'PILDOMA FORMA'!E215*'Index Weighting'!$E222+'PILDOMA FORMA'!E217*'Index Weighting'!$E224</f>
        <v>0</v>
      </c>
      <c r="H24" s="77">
        <f>'PILDOMA FORMA'!F203*'Index Weighting'!$E210+'PILDOMA FORMA'!F205*'Index Weighting'!$E212+'PILDOMA FORMA'!F207*'Index Weighting'!$E214+'PILDOMA FORMA'!F209*'Index Weighting'!$E216+'PILDOMA FORMA'!F211*'Index Weighting'!$E218+'PILDOMA FORMA'!F213*'Index Weighting'!$E220+'PILDOMA FORMA'!F215*'Index Weighting'!$E222+'PILDOMA FORMA'!F217*'Index Weighting'!$E224</f>
        <v>0</v>
      </c>
      <c r="I24" s="76">
        <f t="shared" si="6"/>
        <v>0</v>
      </c>
      <c r="J24" s="88">
        <f>IF($I24=0,0,F24*$M24/$I24)</f>
        <v>0</v>
      </c>
      <c r="K24" s="88">
        <f t="shared" si="14"/>
        <v>0</v>
      </c>
      <c r="L24" s="88">
        <f t="shared" si="15"/>
        <v>0</v>
      </c>
      <c r="M24" s="77">
        <v>5</v>
      </c>
    </row>
    <row r="25" spans="2:16" ht="38.25" customHeight="1">
      <c r="B25" s="125" t="s">
        <v>1025</v>
      </c>
      <c r="C25" s="37">
        <f>SUM(C26:C27)</f>
        <v>0</v>
      </c>
      <c r="D25" s="37">
        <f t="shared" ref="D25" si="16">SUM(D26:D27)</f>
        <v>0</v>
      </c>
      <c r="E25" s="37">
        <f>SUM(E26:E27)</f>
        <v>0</v>
      </c>
      <c r="F25" s="76"/>
      <c r="G25" s="76"/>
      <c r="H25" s="76"/>
      <c r="I25" s="76">
        <f t="shared" si="6"/>
        <v>0</v>
      </c>
      <c r="J25" s="74">
        <f>SUM(J26:J27)</f>
        <v>0</v>
      </c>
      <c r="K25" s="74">
        <f t="shared" ref="K25:L25" si="17">SUM(K26:K27)</f>
        <v>0</v>
      </c>
      <c r="L25" s="74">
        <f t="shared" si="17"/>
        <v>0</v>
      </c>
      <c r="M25" s="76">
        <v>17</v>
      </c>
    </row>
    <row r="26" spans="2:16" ht="33" customHeight="1">
      <c r="B26" s="105" t="s">
        <v>1026</v>
      </c>
      <c r="C26" s="54">
        <f>SUM('PILDOMA FORMA'!D222:D225)</f>
        <v>0</v>
      </c>
      <c r="D26" s="54">
        <f>SUM('PILDOMA FORMA'!E222:E225)</f>
        <v>0</v>
      </c>
      <c r="E26" s="54">
        <f>SUM('PILDOMA FORMA'!F222:F225)</f>
        <v>0</v>
      </c>
      <c r="F26" s="77">
        <f>'PILDOMA FORMA'!D222*'Index Weighting'!$E228+'PILDOMA FORMA'!D224*'Index Weighting'!$E230</f>
        <v>0</v>
      </c>
      <c r="G26" s="77">
        <f>'PILDOMA FORMA'!E222*'Index Weighting'!$E228+'PILDOMA FORMA'!E224*'Index Weighting'!$E230</f>
        <v>0</v>
      </c>
      <c r="H26" s="77">
        <f>'PILDOMA FORMA'!F222*'Index Weighting'!$E228+'PILDOMA FORMA'!F224*'Index Weighting'!$E230</f>
        <v>0</v>
      </c>
      <c r="I26" s="76">
        <f t="shared" si="6"/>
        <v>0</v>
      </c>
      <c r="J26" s="88">
        <f>IF($I26=0,0,F26*$M26/$I26)</f>
        <v>0</v>
      </c>
      <c r="K26" s="88">
        <f t="shared" ref="K26" si="18">IF($I26=0,0,G26*$M26/$I26)</f>
        <v>0</v>
      </c>
      <c r="L26" s="88">
        <f t="shared" ref="L26" si="19">IF($I26=0,0,H26*$M26/$I26)</f>
        <v>0</v>
      </c>
      <c r="M26" s="77">
        <v>1.7</v>
      </c>
    </row>
    <row r="27" spans="2:16" ht="36.75" customHeight="1">
      <c r="B27" s="106" t="s">
        <v>1027</v>
      </c>
      <c r="C27" s="55">
        <f>SUM('PILDOMA FORMA'!D227:D266)</f>
        <v>0</v>
      </c>
      <c r="D27" s="55">
        <f>SUM('PILDOMA FORMA'!E227:E266)</f>
        <v>0</v>
      </c>
      <c r="E27" s="55">
        <f>SUM('PILDOMA FORMA'!F227:F266)</f>
        <v>0</v>
      </c>
      <c r="F27" s="78">
        <f>'PILDOMA FORMA'!D227*'Index Weighting'!$E233+'PILDOMA FORMA'!D229*'Index Weighting'!$E235+'PILDOMA FORMA'!D231*'Index Weighting'!$E237+'PILDOMA FORMA'!D233*'Index Weighting'!$E239+'PILDOMA FORMA'!D235*'Index Weighting'!$E241+'PILDOMA FORMA'!D237*'Index Weighting'!$E243+'PILDOMA FORMA'!D239*'Index Weighting'!$E245+'PILDOMA FORMA'!D241*'Index Weighting'!$E247+'PILDOMA FORMA'!D243*'Index Weighting'!$E249+'PILDOMA FORMA'!D245*'Index Weighting'!$E251+'PILDOMA FORMA'!D249*'Index Weighting'!$E255+'PILDOMA FORMA'!D251*'Index Weighting'!$E257+'PILDOMA FORMA'!D253*'Index Weighting'!$E259+'PILDOMA FORMA'!D255*'Index Weighting'!$E261+'PILDOMA FORMA'!D257*'Index Weighting'!$E263+'PILDOMA FORMA'!D259*'Index Weighting'!$E265+'PILDOMA FORMA'!D261*'Index Weighting'!$E267+'PILDOMA FORMA'!D263*'Index Weighting'!$E269+'PILDOMA FORMA'!D265*'Index Weighting'!$E271</f>
        <v>0</v>
      </c>
      <c r="G27" s="78">
        <f>'PILDOMA FORMA'!E227*'Index Weighting'!$E233+'PILDOMA FORMA'!E229*'Index Weighting'!$E235+'PILDOMA FORMA'!E231*'Index Weighting'!$E237+'PILDOMA FORMA'!E233*'Index Weighting'!$E239+'PILDOMA FORMA'!E235*'Index Weighting'!$E241+'PILDOMA FORMA'!E237*'Index Weighting'!$E243+'PILDOMA FORMA'!E239*'Index Weighting'!$E245+'PILDOMA FORMA'!E241*'Index Weighting'!$E247+'PILDOMA FORMA'!E243*'Index Weighting'!$E249+'PILDOMA FORMA'!E245*'Index Weighting'!$E251+'PILDOMA FORMA'!E249*'Index Weighting'!$E255+'PILDOMA FORMA'!E251*'Index Weighting'!$E257+'PILDOMA FORMA'!E253*'Index Weighting'!$E259+'PILDOMA FORMA'!E255*'Index Weighting'!$E261+'PILDOMA FORMA'!E257*'Index Weighting'!$E263+'PILDOMA FORMA'!E259*'Index Weighting'!$E265+'PILDOMA FORMA'!E261*'Index Weighting'!$E267+'PILDOMA FORMA'!E263*'Index Weighting'!$E269+'PILDOMA FORMA'!E265*'Index Weighting'!$E271</f>
        <v>0</v>
      </c>
      <c r="H27" s="78">
        <f>'PILDOMA FORMA'!F227*'Index Weighting'!$E233+'PILDOMA FORMA'!F229*'Index Weighting'!$E235+'PILDOMA FORMA'!F231*'Index Weighting'!$E237+'PILDOMA FORMA'!F233*'Index Weighting'!$E239+'PILDOMA FORMA'!F235*'Index Weighting'!$E241+'PILDOMA FORMA'!F237*'Index Weighting'!$E243+'PILDOMA FORMA'!F239*'Index Weighting'!$E245+'PILDOMA FORMA'!F241*'Index Weighting'!$E247+'PILDOMA FORMA'!F243*'Index Weighting'!$E249+'PILDOMA FORMA'!F245*'Index Weighting'!$E251+'PILDOMA FORMA'!F249*'Index Weighting'!$E255+'PILDOMA FORMA'!F251*'Index Weighting'!$E257+'PILDOMA FORMA'!F253*'Index Weighting'!$E259+'PILDOMA FORMA'!F255*'Index Weighting'!$E261+'PILDOMA FORMA'!F257*'Index Weighting'!$E263+'PILDOMA FORMA'!F259*'Index Weighting'!$E265+'PILDOMA FORMA'!F261*'Index Weighting'!$E267+'PILDOMA FORMA'!F263*'Index Weighting'!$E269+'PILDOMA FORMA'!F265*'Index Weighting'!$E271</f>
        <v>0</v>
      </c>
      <c r="I27" s="79">
        <f t="shared" si="6"/>
        <v>0</v>
      </c>
      <c r="J27" s="89">
        <f>IF($I27=0,0,F27*$M27/$I27)</f>
        <v>0</v>
      </c>
      <c r="K27" s="89">
        <f t="shared" ref="K27" si="20">IF($I27=0,0,G27*$M27/$I27)</f>
        <v>0</v>
      </c>
      <c r="L27" s="89">
        <f t="shared" ref="L27" si="21">IF($I27=0,0,H27*$M27/$I27)</f>
        <v>0</v>
      </c>
      <c r="M27" s="78">
        <v>15.3</v>
      </c>
    </row>
    <row r="28" spans="2:16" ht="33" customHeight="1">
      <c r="B28" s="102" t="s">
        <v>1004</v>
      </c>
      <c r="C28" s="37">
        <f>SUM(C14:C16,C25)</f>
        <v>0</v>
      </c>
      <c r="D28" s="37">
        <f>SUM(D14:D16,D25)</f>
        <v>0</v>
      </c>
      <c r="E28" s="37">
        <f>SUM(E14:E16,E25)</f>
        <v>0</v>
      </c>
      <c r="F28" s="76"/>
      <c r="G28" s="76"/>
      <c r="H28" s="76"/>
      <c r="I28" s="76"/>
      <c r="J28" s="74">
        <f>SUM(J14:J16,J25)</f>
        <v>0</v>
      </c>
      <c r="K28" s="74">
        <f t="shared" ref="K28:L28" si="22">SUM(K14:K16,K25)</f>
        <v>0</v>
      </c>
      <c r="L28" s="74">
        <f t="shared" si="22"/>
        <v>0</v>
      </c>
      <c r="M28" s="76">
        <v>100</v>
      </c>
    </row>
    <row r="29" spans="2:16" ht="7.5" customHeight="1">
      <c r="B29" s="107"/>
      <c r="C29" s="5"/>
      <c r="D29" s="5"/>
      <c r="E29" s="5"/>
      <c r="F29" s="66"/>
      <c r="G29" s="66"/>
      <c r="H29" s="66"/>
      <c r="I29" s="84"/>
      <c r="J29" s="75"/>
      <c r="K29" s="75"/>
      <c r="L29" s="75"/>
      <c r="M29" s="84"/>
    </row>
    <row r="30" spans="2:16" ht="39" customHeight="1">
      <c r="B30" s="275" t="s">
        <v>1028</v>
      </c>
      <c r="C30" s="276"/>
      <c r="D30" s="276"/>
      <c r="E30" s="276"/>
      <c r="F30" s="277"/>
      <c r="G30" s="277"/>
      <c r="H30" s="277"/>
      <c r="I30" s="278"/>
      <c r="J30" s="279"/>
      <c r="K30" s="279"/>
      <c r="L30" s="279"/>
      <c r="M30" s="278"/>
    </row>
    <row r="31" spans="2:16" ht="39" customHeight="1">
      <c r="C31" s="432" t="s">
        <v>1029</v>
      </c>
      <c r="D31" s="433"/>
      <c r="E31" s="433"/>
      <c r="F31" s="434" t="s">
        <v>996</v>
      </c>
      <c r="G31" s="434"/>
      <c r="H31" s="434"/>
      <c r="J31" s="426" t="s">
        <v>1011</v>
      </c>
      <c r="K31" s="427"/>
      <c r="L31" s="427"/>
      <c r="M31" s="427"/>
    </row>
    <row r="32" spans="2:16" ht="39.75" customHeight="1">
      <c r="B32" s="5"/>
      <c r="C32" s="104" t="s">
        <v>1030</v>
      </c>
      <c r="D32" s="104" t="s">
        <v>1031</v>
      </c>
      <c r="E32" s="104" t="s">
        <v>1032</v>
      </c>
      <c r="F32" s="67" t="s">
        <v>1001</v>
      </c>
      <c r="G32" s="67" t="s">
        <v>1002</v>
      </c>
      <c r="H32" s="67" t="s">
        <v>1003</v>
      </c>
      <c r="I32" s="129" t="s">
        <v>1004</v>
      </c>
      <c r="J32" s="128" t="s">
        <v>998</v>
      </c>
      <c r="K32" s="128" t="s">
        <v>999</v>
      </c>
      <c r="L32" s="128" t="s">
        <v>1012</v>
      </c>
      <c r="M32" s="129" t="s">
        <v>1004</v>
      </c>
    </row>
    <row r="33" spans="2:13" ht="36" customHeight="1">
      <c r="B33" s="126" t="s">
        <v>1033</v>
      </c>
      <c r="C33" s="37">
        <f>SUM('PILDOMA FORMA'!D272:D287)</f>
        <v>0</v>
      </c>
      <c r="D33" s="37">
        <f>SUM('PILDOMA FORMA'!E272:E287)</f>
        <v>0</v>
      </c>
      <c r="E33" s="37">
        <f>SUM('PILDOMA FORMA'!F272:F287)</f>
        <v>0</v>
      </c>
      <c r="F33" s="76">
        <f>'PILDOMA FORMA'!D272*'Index Weighting'!$E279+'PILDOMA FORMA'!D274*'Index Weighting'!$E281+'PILDOMA FORMA'!D276*'Index Weighting'!$E283+'PILDOMA FORMA'!D278*'Index Weighting'!$E285+'PILDOMA FORMA'!D280*'Index Weighting'!$E287+'PILDOMA FORMA'!D282*'Index Weighting'!$E289+'PILDOMA FORMA'!D284*'Index Weighting'!$E291+'PILDOMA FORMA'!D286*'Index Weighting'!$E293</f>
        <v>0</v>
      </c>
      <c r="G33" s="76">
        <f>'PILDOMA FORMA'!E272*'Index Weighting'!$E279+'PILDOMA FORMA'!E274*'Index Weighting'!$E281+'PILDOMA FORMA'!E276*'Index Weighting'!$E283+'PILDOMA FORMA'!E278*'Index Weighting'!$E285+'PILDOMA FORMA'!E280*'Index Weighting'!$E287+'PILDOMA FORMA'!E282*'Index Weighting'!$E289+'PILDOMA FORMA'!E284*'Index Weighting'!$E291+'PILDOMA FORMA'!E286*'Index Weighting'!$E293</f>
        <v>0</v>
      </c>
      <c r="H33" s="76">
        <f>'PILDOMA FORMA'!F272*'Index Weighting'!$E279+'PILDOMA FORMA'!F274*'Index Weighting'!$E281+'PILDOMA FORMA'!F276*'Index Weighting'!$E283+'PILDOMA FORMA'!F278*'Index Weighting'!$E285+'PILDOMA FORMA'!F280*'Index Weighting'!$E287+'PILDOMA FORMA'!F282*'Index Weighting'!$E289+'PILDOMA FORMA'!F284*'Index Weighting'!$E291+'PILDOMA FORMA'!F286*'Index Weighting'!$E293</f>
        <v>0</v>
      </c>
      <c r="I33" s="86">
        <f>SUM(F33:H33)</f>
        <v>0</v>
      </c>
      <c r="J33" s="90">
        <f>IF($I33=0,0,F33*$M33/$I33)</f>
        <v>0</v>
      </c>
      <c r="K33" s="90">
        <f t="shared" ref="K33" si="23">IF($I33=0,0,G33*$M33/$I33)</f>
        <v>0</v>
      </c>
      <c r="L33" s="90">
        <f t="shared" ref="L33" si="24">IF($I33=0,0,H33*$M33/$I33)</f>
        <v>0</v>
      </c>
      <c r="M33" s="76">
        <v>15</v>
      </c>
    </row>
    <row r="34" spans="2:13" ht="33.75" customHeight="1">
      <c r="B34" s="126" t="s">
        <v>1034</v>
      </c>
      <c r="C34" s="37">
        <f>SUM('PILDOMA FORMA'!D290:D299)</f>
        <v>0</v>
      </c>
      <c r="D34" s="37">
        <f>SUM('PILDOMA FORMA'!E290:E299)</f>
        <v>0</v>
      </c>
      <c r="E34" s="37">
        <f>SUM('PILDOMA FORMA'!F290:F299)</f>
        <v>0</v>
      </c>
      <c r="F34" s="76">
        <f>'PILDOMA FORMA'!D290*'Index Weighting'!$E296+'PILDOMA FORMA'!D292*'Index Weighting'!$E298+'PILDOMA FORMA'!D294*'Index Weighting'!$E300+'PILDOMA FORMA'!D296*'Index Weighting'!$E302+'PILDOMA FORMA'!D298*'Index Weighting'!$E304</f>
        <v>0</v>
      </c>
      <c r="G34" s="76">
        <f>'PILDOMA FORMA'!E290*'Index Weighting'!$E296+'PILDOMA FORMA'!E292*'Index Weighting'!$E298+'PILDOMA FORMA'!E294*'Index Weighting'!$E300+'PILDOMA FORMA'!E296*'Index Weighting'!$E302+'PILDOMA FORMA'!E298*'Index Weighting'!$E304</f>
        <v>0</v>
      </c>
      <c r="H34" s="76">
        <f>'PILDOMA FORMA'!F290*'Index Weighting'!$E296+'PILDOMA FORMA'!F292*'Index Weighting'!$E298+'PILDOMA FORMA'!F294*'Index Weighting'!$E300+'PILDOMA FORMA'!F296*'Index Weighting'!$E302+'PILDOMA FORMA'!F298*'Index Weighting'!$E304</f>
        <v>0</v>
      </c>
      <c r="I34" s="76">
        <f t="shared" ref="I34:I39" si="25">SUM(F34:H34)</f>
        <v>0</v>
      </c>
      <c r="J34" s="74">
        <f t="shared" ref="J34:J39" si="26">IF($I34=0,0,F34*$M34/$I34)</f>
        <v>0</v>
      </c>
      <c r="K34" s="74">
        <f t="shared" ref="K34:K39" si="27">IF($I34=0,0,G34*$M34/$I34)</f>
        <v>0</v>
      </c>
      <c r="L34" s="74">
        <f t="shared" ref="L34:L39" si="28">IF($I34=0,0,H34*$M34/$I34)</f>
        <v>0</v>
      </c>
      <c r="M34" s="76">
        <v>18</v>
      </c>
    </row>
    <row r="35" spans="2:13" ht="35.25" customHeight="1">
      <c r="B35" s="126" t="s">
        <v>1035</v>
      </c>
      <c r="C35" s="37">
        <f>SUM('PILDOMA FORMA'!D302:D309)</f>
        <v>0</v>
      </c>
      <c r="D35" s="37">
        <f>SUM('PILDOMA FORMA'!E302:E309)</f>
        <v>0</v>
      </c>
      <c r="E35" s="37">
        <f>SUM('PILDOMA FORMA'!F302:F309)</f>
        <v>0</v>
      </c>
      <c r="F35" s="76">
        <f>'PILDOMA FORMA'!D302*'Index Weighting'!$E307+'PILDOMA FORMA'!D304*'Index Weighting'!$E309+'PILDOMA FORMA'!D306*'Index Weighting'!$E311+'PILDOMA FORMA'!D308*'Index Weighting'!$E313</f>
        <v>0</v>
      </c>
      <c r="G35" s="76">
        <f>'PILDOMA FORMA'!E302*'Index Weighting'!$E307+'PILDOMA FORMA'!E304*'Index Weighting'!$E309+'PILDOMA FORMA'!E306*'Index Weighting'!$E311+'PILDOMA FORMA'!E308*'Index Weighting'!$E313</f>
        <v>0</v>
      </c>
      <c r="H35" s="76">
        <f>'PILDOMA FORMA'!F302*'Index Weighting'!$E307+'PILDOMA FORMA'!F304*'Index Weighting'!$E309+'PILDOMA FORMA'!F306*'Index Weighting'!$E311+'PILDOMA FORMA'!F308*'Index Weighting'!$E313</f>
        <v>0</v>
      </c>
      <c r="I35" s="76">
        <f t="shared" si="25"/>
        <v>0</v>
      </c>
      <c r="J35" s="74">
        <f t="shared" si="26"/>
        <v>0</v>
      </c>
      <c r="K35" s="74">
        <f t="shared" si="27"/>
        <v>0</v>
      </c>
      <c r="L35" s="74">
        <f t="shared" si="28"/>
        <v>0</v>
      </c>
      <c r="M35" s="76">
        <v>7</v>
      </c>
    </row>
    <row r="36" spans="2:13" ht="35.25" customHeight="1">
      <c r="B36" s="126" t="s">
        <v>1036</v>
      </c>
      <c r="C36" s="37">
        <f>SUM('PILDOMA FORMA'!D312:D321)</f>
        <v>0</v>
      </c>
      <c r="D36" s="37">
        <f>SUM('PILDOMA FORMA'!E312:E321)</f>
        <v>0</v>
      </c>
      <c r="E36" s="37">
        <f>SUM('PILDOMA FORMA'!F312:F321)</f>
        <v>0</v>
      </c>
      <c r="F36" s="76">
        <f>'PILDOMA FORMA'!D312*'Index Weighting'!$E316+'PILDOMA FORMA'!D314*'Index Weighting'!$E318+'PILDOMA FORMA'!D316*'Index Weighting'!$E320+'PILDOMA FORMA'!D318*'Index Weighting'!$E322+'PILDOMA FORMA'!D320*'Index Weighting'!$E324</f>
        <v>0</v>
      </c>
      <c r="G36" s="76">
        <f>'PILDOMA FORMA'!E312*'Index Weighting'!$E316+'PILDOMA FORMA'!E314*'Index Weighting'!$E318+'PILDOMA FORMA'!E316*'Index Weighting'!$E320+'PILDOMA FORMA'!E318*'Index Weighting'!$E322+'PILDOMA FORMA'!E320*'Index Weighting'!$E324</f>
        <v>0</v>
      </c>
      <c r="H36" s="76">
        <f>'PILDOMA FORMA'!F312*'Index Weighting'!$E316+'PILDOMA FORMA'!F314*'Index Weighting'!$E318+'PILDOMA FORMA'!F316*'Index Weighting'!$E320+'PILDOMA FORMA'!F318*'Index Weighting'!$E322+'PILDOMA FORMA'!F320*'Index Weighting'!$E324</f>
        <v>0</v>
      </c>
      <c r="I36" s="76">
        <f t="shared" si="25"/>
        <v>0</v>
      </c>
      <c r="J36" s="74">
        <f t="shared" si="26"/>
        <v>0</v>
      </c>
      <c r="K36" s="74">
        <f t="shared" si="27"/>
        <v>0</v>
      </c>
      <c r="L36" s="74">
        <f t="shared" si="28"/>
        <v>0</v>
      </c>
      <c r="M36" s="76">
        <v>20</v>
      </c>
    </row>
    <row r="37" spans="2:13" ht="36.75" customHeight="1">
      <c r="B37" s="126" t="s">
        <v>1037</v>
      </c>
      <c r="C37" s="37">
        <f>SUM('PILDOMA FORMA'!D324:D331)</f>
        <v>0</v>
      </c>
      <c r="D37" s="37">
        <f>SUM('PILDOMA FORMA'!E324:E331)</f>
        <v>0</v>
      </c>
      <c r="E37" s="37">
        <f>SUM('PILDOMA FORMA'!F324:F331)</f>
        <v>0</v>
      </c>
      <c r="F37" s="76">
        <f>'PILDOMA FORMA'!D324*'Index Weighting'!$E327+'PILDOMA FORMA'!D326*'Index Weighting'!$E329+'PILDOMA FORMA'!D328*'Index Weighting'!$E331+'PILDOMA FORMA'!D330*'Index Weighting'!$E333</f>
        <v>0</v>
      </c>
      <c r="G37" s="76">
        <f>'PILDOMA FORMA'!E324*'Index Weighting'!$E327+'PILDOMA FORMA'!E326*'Index Weighting'!$E329+'PILDOMA FORMA'!E328*'Index Weighting'!$E331+'PILDOMA FORMA'!E330*'Index Weighting'!$E333</f>
        <v>0</v>
      </c>
      <c r="H37" s="76">
        <f>'PILDOMA FORMA'!F324*'Index Weighting'!$E327+'PILDOMA FORMA'!F326*'Index Weighting'!$E329+'PILDOMA FORMA'!F328*'Index Weighting'!$E331+'PILDOMA FORMA'!F330*'Index Weighting'!$E333</f>
        <v>0</v>
      </c>
      <c r="I37" s="76">
        <f t="shared" si="25"/>
        <v>0</v>
      </c>
      <c r="J37" s="74">
        <f t="shared" si="26"/>
        <v>0</v>
      </c>
      <c r="K37" s="74">
        <f t="shared" si="27"/>
        <v>0</v>
      </c>
      <c r="L37" s="74">
        <f t="shared" si="28"/>
        <v>0</v>
      </c>
      <c r="M37" s="76">
        <v>8</v>
      </c>
    </row>
    <row r="38" spans="2:13" ht="37.5" customHeight="1">
      <c r="B38" s="126" t="s">
        <v>1038</v>
      </c>
      <c r="C38" s="37">
        <f>SUM('PILDOMA FORMA'!D334:D351)</f>
        <v>0</v>
      </c>
      <c r="D38" s="37">
        <f>SUM('PILDOMA FORMA'!E334:E351)</f>
        <v>0</v>
      </c>
      <c r="E38" s="37">
        <f>SUM('PILDOMA FORMA'!F334:F351)</f>
        <v>0</v>
      </c>
      <c r="F38" s="76">
        <f>'PILDOMA FORMA'!D334*'Index Weighting'!$E336+'PILDOMA FORMA'!D336*'Index Weighting'!$E338+'PILDOMA FORMA'!D338*'Index Weighting'!$E340+'PILDOMA FORMA'!D340*'Index Weighting'!$E342+'PILDOMA FORMA'!D342*'Index Weighting'!$E344+'PILDOMA FORMA'!D344*'Index Weighting'!$E346+'PILDOMA FORMA'!D346*'Index Weighting'!$E348+'PILDOMA FORMA'!D348*'Index Weighting'!$E350+'PILDOMA FORMA'!D350*'Index Weighting'!$E352</f>
        <v>0</v>
      </c>
      <c r="G38" s="76">
        <f>'PILDOMA FORMA'!E334*'Index Weighting'!$E336+'PILDOMA FORMA'!E336*'Index Weighting'!$E338+'PILDOMA FORMA'!E338*'Index Weighting'!$E340+'PILDOMA FORMA'!E340*'Index Weighting'!$E342+'PILDOMA FORMA'!E342*'Index Weighting'!$E344+'PILDOMA FORMA'!E344*'Index Weighting'!$E346+'PILDOMA FORMA'!E346*'Index Weighting'!$E348+'PILDOMA FORMA'!E348*'Index Weighting'!$E350+'PILDOMA FORMA'!E350*'Index Weighting'!$E352</f>
        <v>0</v>
      </c>
      <c r="H38" s="76">
        <f>'PILDOMA FORMA'!F334*'Index Weighting'!$E336+'PILDOMA FORMA'!F336*'Index Weighting'!$E338+'PILDOMA FORMA'!F338*'Index Weighting'!$E340+'PILDOMA FORMA'!F340*'Index Weighting'!$E342+'PILDOMA FORMA'!F342*'Index Weighting'!$E344+'PILDOMA FORMA'!F344*'Index Weighting'!$E346+'PILDOMA FORMA'!F346*'Index Weighting'!$E348+'PILDOMA FORMA'!F348*'Index Weighting'!$E350+'PILDOMA FORMA'!F350*'Index Weighting'!$E352</f>
        <v>0</v>
      </c>
      <c r="I38" s="76">
        <f t="shared" si="25"/>
        <v>0</v>
      </c>
      <c r="J38" s="74">
        <f t="shared" si="26"/>
        <v>0</v>
      </c>
      <c r="K38" s="74">
        <f t="shared" si="27"/>
        <v>0</v>
      </c>
      <c r="L38" s="74">
        <f t="shared" si="28"/>
        <v>0</v>
      </c>
      <c r="M38" s="76">
        <v>25</v>
      </c>
    </row>
    <row r="39" spans="2:13" ht="33" customHeight="1">
      <c r="B39" s="127" t="s">
        <v>1039</v>
      </c>
      <c r="C39" s="44">
        <f>SUM('PILDOMA FORMA'!D354:D363)</f>
        <v>0</v>
      </c>
      <c r="D39" s="44">
        <f>SUM('PILDOMA FORMA'!E354:E363)</f>
        <v>0</v>
      </c>
      <c r="E39" s="44">
        <f>SUM('PILDOMA FORMA'!F354:F363)</f>
        <v>0</v>
      </c>
      <c r="F39" s="79">
        <f>'PILDOMA FORMA'!D354*'Index Weighting'!$E355+'PILDOMA FORMA'!D356*'Index Weighting'!$E357+'PILDOMA FORMA'!D358*'Index Weighting'!$E359+'PILDOMA FORMA'!D360*'Index Weighting'!$E361+'PILDOMA FORMA'!D362*'Index Weighting'!$E363</f>
        <v>0</v>
      </c>
      <c r="G39" s="79">
        <f>'PILDOMA FORMA'!E354*'Index Weighting'!$E355+'PILDOMA FORMA'!E356*'Index Weighting'!$E357+'PILDOMA FORMA'!E358*'Index Weighting'!$E359+'PILDOMA FORMA'!E360*'Index Weighting'!$E361+'PILDOMA FORMA'!E362*'Index Weighting'!$E363</f>
        <v>0</v>
      </c>
      <c r="H39" s="79">
        <f>'PILDOMA FORMA'!F354*'Index Weighting'!$E355+'PILDOMA FORMA'!F356*'Index Weighting'!$E357+'PILDOMA FORMA'!F358*'Index Weighting'!$E359+'PILDOMA FORMA'!F360*'Index Weighting'!$E361+'PILDOMA FORMA'!F362*'Index Weighting'!$E363</f>
        <v>0</v>
      </c>
      <c r="I39" s="79">
        <f t="shared" si="25"/>
        <v>0</v>
      </c>
      <c r="J39" s="75">
        <f t="shared" si="26"/>
        <v>0</v>
      </c>
      <c r="K39" s="75">
        <f t="shared" si="27"/>
        <v>0</v>
      </c>
      <c r="L39" s="75">
        <f t="shared" si="28"/>
        <v>0</v>
      </c>
      <c r="M39" s="79">
        <v>7</v>
      </c>
    </row>
    <row r="40" spans="2:13" ht="34.5" customHeight="1">
      <c r="B40" s="102" t="s">
        <v>1009</v>
      </c>
      <c r="C40" s="37">
        <f t="shared" ref="C40:E40" si="29">SUM(C33:C39)</f>
        <v>0</v>
      </c>
      <c r="D40" s="37">
        <f t="shared" si="29"/>
        <v>0</v>
      </c>
      <c r="E40" s="37">
        <f t="shared" si="29"/>
        <v>0</v>
      </c>
      <c r="F40" s="76"/>
      <c r="G40" s="76"/>
      <c r="H40" s="76"/>
      <c r="I40" s="76"/>
      <c r="J40" s="74">
        <f>SUM(J33:J39)</f>
        <v>0</v>
      </c>
      <c r="K40" s="74">
        <f t="shared" ref="K40:L40" si="30">SUM(K33:K39)</f>
        <v>0</v>
      </c>
      <c r="L40" s="74">
        <f t="shared" si="30"/>
        <v>0</v>
      </c>
      <c r="M40" s="76">
        <v>100</v>
      </c>
    </row>
  </sheetData>
  <sheetProtection algorithmName="SHA-512" hashValue="0OCs3a5Le99bbwOZQ5jtjxvWdSg1Ei9Ge6CZtAocA7Thz+UPto2Ceh7zrFRPjrFYqQ1HvpVdeYiKvF2dWHjDLA==" saltValue="70eQy1LEje5NXKskJrSoIA==" spinCount="100000" sheet="1" objects="1" scenarios="1"/>
  <mergeCells count="12">
    <mergeCell ref="J31:M31"/>
    <mergeCell ref="J12:M12"/>
    <mergeCell ref="J5:M5"/>
    <mergeCell ref="B2:M2"/>
    <mergeCell ref="C12:E12"/>
    <mergeCell ref="F12:H12"/>
    <mergeCell ref="C31:E31"/>
    <mergeCell ref="F31:H31"/>
    <mergeCell ref="B11:G11"/>
    <mergeCell ref="B3:H3"/>
    <mergeCell ref="C5:E5"/>
    <mergeCell ref="F5:H5"/>
  </mergeCells>
  <phoneticPr fontId="2"/>
  <pageMargins left="0.7" right="0.7" top="0.75" bottom="0.75" header="0.3" footer="0.3"/>
  <pageSetup paperSize="9" scale="55" fitToHeight="0" orientation="landscape" horizontalDpi="4294967292" verticalDpi="4294967292" r:id="rId1"/>
  <headerFooter>
    <oddFooter>&amp;C&amp;F</oddFooter>
  </headerFooter>
  <ignoredErrors>
    <ignoredError sqref="C29:H29 B10:H10 B32 C30:H30 B13 C11:H11 B12 D12:H12 F13:H13 B31 D31:H31 F32:H32" emptyCellReference="1"/>
  </ignoredError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90"/>
  <sheetViews>
    <sheetView showGridLines="0" tabSelected="1" topLeftCell="A64" zoomScale="75" zoomScaleNormal="75" zoomScalePageLayoutView="80" workbookViewId="0">
      <selection activeCell="B70" sqref="B70"/>
    </sheetView>
  </sheetViews>
  <sheetFormatPr defaultColWidth="9.125" defaultRowHeight="12.75"/>
  <cols>
    <col min="1" max="1" width="3.25" style="49" customWidth="1"/>
    <col min="2" max="2" width="64.625" style="49" customWidth="1"/>
    <col min="3" max="5" width="34.25" style="49" customWidth="1"/>
    <col min="6" max="6" width="22.25" style="50" customWidth="1"/>
    <col min="7" max="7" width="3.25" style="49" customWidth="1"/>
    <col min="8" max="9" width="13.75" style="49" customWidth="1"/>
    <col min="10" max="10" width="5.5" style="49" bestFit="1" customWidth="1"/>
    <col min="11" max="11" width="14.625" style="49" customWidth="1"/>
    <col min="12" max="12" width="6.75" style="49" customWidth="1"/>
    <col min="13" max="13" width="8.25" style="49" customWidth="1"/>
    <col min="14" max="14" width="5.5" style="49" bestFit="1" customWidth="1"/>
    <col min="15" max="16384" width="9.125" style="49"/>
  </cols>
  <sheetData>
    <row r="1" spans="1:19" ht="22.5" customHeight="1">
      <c r="B1" s="286"/>
    </row>
    <row r="2" spans="1:19" s="3" customFormat="1" ht="73.5" customHeight="1">
      <c r="A2" s="58"/>
      <c r="B2" s="430" t="s">
        <v>1040</v>
      </c>
      <c r="C2" s="431"/>
      <c r="D2" s="431"/>
      <c r="E2" s="431"/>
      <c r="F2" s="431"/>
      <c r="G2" s="58"/>
      <c r="H2" s="1"/>
      <c r="I2" s="1"/>
      <c r="J2" s="1"/>
      <c r="K2" s="1"/>
      <c r="L2" s="1"/>
      <c r="M2" s="1"/>
      <c r="N2" s="1"/>
      <c r="O2" s="1"/>
      <c r="P2" s="1"/>
      <c r="Q2" s="1"/>
      <c r="R2" s="1"/>
      <c r="S2" s="1"/>
    </row>
    <row r="3" spans="1:19" s="3" customFormat="1" ht="59.25" customHeight="1">
      <c r="A3" s="1"/>
      <c r="B3" s="453" t="s">
        <v>1041</v>
      </c>
      <c r="C3" s="454"/>
      <c r="D3" s="454"/>
      <c r="E3" s="454"/>
      <c r="F3" s="454"/>
      <c r="G3" s="454"/>
      <c r="H3" s="1"/>
      <c r="I3" s="1"/>
      <c r="J3" s="1"/>
      <c r="K3" s="1"/>
      <c r="L3" s="1"/>
      <c r="M3" s="1"/>
      <c r="N3" s="1"/>
      <c r="O3" s="1"/>
      <c r="P3" s="1"/>
      <c r="Q3" s="1"/>
      <c r="R3" s="1"/>
      <c r="S3" s="1"/>
    </row>
    <row r="4" spans="1:19" s="12" customFormat="1" ht="36" customHeight="1">
      <c r="B4" s="441" t="s">
        <v>1042</v>
      </c>
      <c r="C4" s="442"/>
      <c r="D4" s="442"/>
      <c r="E4" s="442"/>
      <c r="F4" s="442"/>
      <c r="G4" s="7"/>
      <c r="H4" s="7"/>
      <c r="I4" s="7"/>
      <c r="J4" s="7"/>
      <c r="K4" s="7"/>
      <c r="L4" s="13"/>
    </row>
    <row r="5" spans="1:19" s="12" customFormat="1" ht="69.75" customHeight="1">
      <c r="B5" s="108" t="s">
        <v>1043</v>
      </c>
      <c r="C5" s="109" t="s">
        <v>1044</v>
      </c>
      <c r="D5" s="109" t="s">
        <v>1045</v>
      </c>
      <c r="E5" s="109" t="s">
        <v>1046</v>
      </c>
      <c r="F5" s="110" t="s">
        <v>1009</v>
      </c>
      <c r="G5" s="18"/>
      <c r="H5" s="18"/>
      <c r="I5" s="18"/>
    </row>
    <row r="6" spans="1:19" s="12" customFormat="1" ht="18">
      <c r="B6" s="103" t="s">
        <v>1047</v>
      </c>
      <c r="C6" s="72">
        <f>'Skaičiuoklė 2'!J9</f>
        <v>0</v>
      </c>
      <c r="D6" s="72">
        <f>'Skaičiuoklė 2'!K9</f>
        <v>0</v>
      </c>
      <c r="E6" s="72">
        <f>'Skaičiuoklė 2'!L9</f>
        <v>0</v>
      </c>
      <c r="F6" s="45">
        <v>100</v>
      </c>
      <c r="G6" s="18"/>
      <c r="H6" s="18"/>
      <c r="I6" s="18"/>
    </row>
    <row r="7" spans="1:19" s="12" customFormat="1" ht="18">
      <c r="B7" s="103" t="s">
        <v>1048</v>
      </c>
      <c r="C7" s="72">
        <f>'Skaičiuoklė 2'!J28</f>
        <v>0</v>
      </c>
      <c r="D7" s="72">
        <f>'Skaičiuoklė 2'!K28</f>
        <v>0</v>
      </c>
      <c r="E7" s="72">
        <f>'Skaičiuoklė 2'!L28</f>
        <v>0</v>
      </c>
      <c r="F7" s="45">
        <v>100</v>
      </c>
      <c r="G7" s="18"/>
      <c r="H7" s="18"/>
      <c r="I7" s="18"/>
    </row>
    <row r="8" spans="1:19" s="12" customFormat="1" ht="37.5" customHeight="1">
      <c r="B8" s="111" t="s">
        <v>1049</v>
      </c>
      <c r="C8" s="73">
        <f>'Skaičiuoklė 2'!J40</f>
        <v>0</v>
      </c>
      <c r="D8" s="73">
        <f>'Skaičiuoklė 2'!K40</f>
        <v>0</v>
      </c>
      <c r="E8" s="73">
        <f>'Skaičiuoklė 2'!L40</f>
        <v>0</v>
      </c>
      <c r="F8" s="11">
        <v>100</v>
      </c>
      <c r="G8" s="18"/>
      <c r="H8" s="18"/>
      <c r="I8" s="18"/>
    </row>
    <row r="9" spans="1:19" s="12" customFormat="1" ht="18">
      <c r="B9" s="17"/>
      <c r="C9" s="18"/>
      <c r="D9" s="18"/>
      <c r="E9" s="18"/>
      <c r="F9" s="19"/>
      <c r="G9" s="18"/>
      <c r="H9" s="18"/>
      <c r="I9" s="18"/>
    </row>
    <row r="10" spans="1:19" s="12" customFormat="1" ht="18">
      <c r="B10" s="17"/>
      <c r="C10" s="18"/>
      <c r="D10" s="18"/>
      <c r="E10" s="18"/>
      <c r="F10" s="19"/>
      <c r="G10" s="18"/>
      <c r="H10" s="18"/>
      <c r="I10" s="18"/>
    </row>
    <row r="11" spans="1:19" s="12" customFormat="1" ht="105.75" customHeight="1">
      <c r="B11" s="474" t="s">
        <v>1050</v>
      </c>
      <c r="C11" s="475"/>
      <c r="D11" s="475"/>
      <c r="E11" s="475"/>
      <c r="F11" s="475"/>
      <c r="G11" s="7"/>
      <c r="H11" s="7"/>
      <c r="I11" s="7"/>
      <c r="J11" s="7"/>
      <c r="K11" s="7"/>
      <c r="L11" s="13"/>
      <c r="O11" s="15"/>
    </row>
    <row r="12" spans="1:19" s="12" customFormat="1" ht="57" customHeight="1">
      <c r="B12" s="108" t="s">
        <v>1051</v>
      </c>
      <c r="C12" s="112" t="s">
        <v>1052</v>
      </c>
      <c r="D12" s="112" t="s">
        <v>1053</v>
      </c>
      <c r="E12" s="17"/>
      <c r="F12" s="20"/>
      <c r="G12" s="20"/>
      <c r="H12" s="20"/>
      <c r="I12" s="20"/>
      <c r="J12" s="20"/>
      <c r="K12" s="20"/>
      <c r="L12" s="13"/>
      <c r="O12" s="15"/>
    </row>
    <row r="13" spans="1:19" s="12" customFormat="1" ht="17.100000000000001" customHeight="1">
      <c r="B13" s="113" t="s">
        <v>1054</v>
      </c>
      <c r="C13" s="308">
        <v>0.25</v>
      </c>
      <c r="D13" s="68">
        <v>0.25</v>
      </c>
      <c r="E13" s="71"/>
      <c r="H13" s="71"/>
      <c r="I13" s="71"/>
      <c r="J13" s="71"/>
      <c r="K13" s="71"/>
      <c r="L13" s="13"/>
      <c r="O13" s="15"/>
    </row>
    <row r="14" spans="1:19" s="12" customFormat="1" ht="18">
      <c r="B14" s="113" t="s">
        <v>1055</v>
      </c>
      <c r="C14" s="308">
        <v>0.5</v>
      </c>
      <c r="D14" s="68">
        <v>0.5</v>
      </c>
      <c r="E14" s="20"/>
      <c r="F14" s="20"/>
      <c r="G14" s="20"/>
      <c r="H14" s="20"/>
      <c r="I14" s="20"/>
      <c r="J14" s="20"/>
      <c r="K14" s="20"/>
      <c r="L14" s="13"/>
      <c r="O14" s="15"/>
    </row>
    <row r="15" spans="1:19" s="12" customFormat="1" ht="17.100000000000001" customHeight="1">
      <c r="B15" s="114" t="s">
        <v>1056</v>
      </c>
      <c r="C15" s="69">
        <v>1</v>
      </c>
      <c r="D15" s="69">
        <v>1</v>
      </c>
      <c r="E15" s="71"/>
      <c r="H15" s="71"/>
      <c r="I15" s="71"/>
      <c r="J15" s="71"/>
      <c r="K15" s="71"/>
      <c r="O15" s="15"/>
    </row>
    <row r="16" spans="1:19" s="12" customFormat="1" ht="18">
      <c r="B16" s="17"/>
      <c r="C16" s="56"/>
      <c r="D16" s="70"/>
      <c r="E16" s="22"/>
      <c r="F16" s="23"/>
      <c r="G16" s="22"/>
      <c r="H16" s="21"/>
      <c r="I16" s="24"/>
      <c r="O16" s="15"/>
    </row>
    <row r="17" spans="2:16" s="12" customFormat="1" ht="18">
      <c r="D17" s="21"/>
      <c r="E17" s="22"/>
      <c r="F17" s="23"/>
      <c r="G17" s="22"/>
      <c r="H17" s="21"/>
      <c r="I17" s="24"/>
      <c r="O17" s="15"/>
    </row>
    <row r="18" spans="2:16" s="12" customFormat="1" ht="68.25" customHeight="1">
      <c r="B18" s="115" t="s">
        <v>1057</v>
      </c>
      <c r="C18" s="10"/>
      <c r="D18" s="7"/>
      <c r="E18" s="7"/>
      <c r="F18" s="7"/>
      <c r="G18" s="7"/>
      <c r="H18" s="7"/>
      <c r="I18" s="7"/>
      <c r="J18" s="7"/>
      <c r="K18" s="7"/>
      <c r="L18" s="13"/>
      <c r="O18" s="15"/>
    </row>
    <row r="19" spans="2:16" s="12" customFormat="1" ht="55.5" customHeight="1">
      <c r="B19" s="108" t="s">
        <v>1043</v>
      </c>
      <c r="C19" s="123" t="s">
        <v>1058</v>
      </c>
      <c r="D19" s="7"/>
      <c r="E19" s="7"/>
      <c r="F19" s="7"/>
      <c r="G19" s="7"/>
      <c r="H19" s="7"/>
      <c r="I19" s="7"/>
      <c r="J19" s="7"/>
      <c r="K19" s="7"/>
      <c r="L19" s="13"/>
      <c r="O19" s="15"/>
    </row>
    <row r="20" spans="2:16" s="12" customFormat="1" ht="17.100000000000001" customHeight="1">
      <c r="B20" s="103" t="s">
        <v>1047</v>
      </c>
      <c r="C20" s="56">
        <f>IF(C6="","",(C6*C13+D6*C14+E6*C15)/100)</f>
        <v>0</v>
      </c>
      <c r="D20" s="21"/>
      <c r="E20" s="22"/>
      <c r="F20" s="23"/>
      <c r="G20" s="22"/>
      <c r="H20" s="21"/>
      <c r="I20" s="24"/>
      <c r="O20" s="15"/>
    </row>
    <row r="21" spans="2:16" s="12" customFormat="1" ht="18">
      <c r="B21" s="103" t="s">
        <v>1048</v>
      </c>
      <c r="C21" s="56">
        <f>IF(C7="","",(C7*C13+D7*C14+E7*C15)/100)</f>
        <v>0</v>
      </c>
      <c r="D21" s="17"/>
      <c r="E21" s="17"/>
      <c r="F21" s="23"/>
      <c r="G21" s="22"/>
      <c r="H21" s="21"/>
      <c r="I21" s="24"/>
      <c r="O21" s="15"/>
    </row>
    <row r="22" spans="2:16" s="12" customFormat="1" ht="36">
      <c r="B22" s="111" t="s">
        <v>1059</v>
      </c>
      <c r="C22" s="57">
        <f>IF(C8="","",(C8*C13+D8*C14+E8*C15)/100)</f>
        <v>0</v>
      </c>
      <c r="D22" s="17"/>
      <c r="E22" s="17"/>
      <c r="F22" s="23"/>
      <c r="G22" s="22"/>
      <c r="H22" s="21"/>
      <c r="I22" s="24"/>
      <c r="O22" s="15"/>
    </row>
    <row r="23" spans="2:16" s="12" customFormat="1" ht="18">
      <c r="B23" s="17"/>
      <c r="C23" s="18"/>
      <c r="D23" s="18"/>
      <c r="E23" s="18"/>
      <c r="F23" s="19"/>
      <c r="G23" s="18"/>
      <c r="H23" s="18"/>
      <c r="I23" s="18"/>
    </row>
    <row r="24" spans="2:16" s="12" customFormat="1" ht="18">
      <c r="B24" s="17"/>
      <c r="C24" s="18"/>
      <c r="D24" s="18"/>
      <c r="E24" s="18"/>
      <c r="F24" s="19"/>
      <c r="G24" s="18"/>
      <c r="H24" s="18"/>
      <c r="I24" s="18"/>
    </row>
    <row r="25" spans="2:16" s="12" customFormat="1" ht="36" customHeight="1">
      <c r="B25" s="440" t="s">
        <v>1060</v>
      </c>
      <c r="C25" s="439"/>
      <c r="D25" s="439"/>
      <c r="E25" s="439"/>
      <c r="F25" s="7"/>
      <c r="G25" s="7"/>
      <c r="H25" s="7"/>
      <c r="I25" s="7"/>
      <c r="J25" s="7"/>
      <c r="K25" s="7"/>
      <c r="L25" s="13"/>
    </row>
    <row r="26" spans="2:16" s="12" customFormat="1" ht="148.5" customHeight="1">
      <c r="B26" s="465" t="s">
        <v>1061</v>
      </c>
      <c r="C26" s="466"/>
      <c r="D26" s="466"/>
      <c r="E26" s="466"/>
      <c r="F26" s="466"/>
      <c r="G26" s="13"/>
      <c r="H26" s="13"/>
      <c r="I26" s="13"/>
      <c r="J26" s="13"/>
      <c r="K26" s="13"/>
      <c r="L26" s="28"/>
    </row>
    <row r="27" spans="2:16" s="12" customFormat="1" ht="35.25" customHeight="1">
      <c r="B27" s="467" t="s">
        <v>1062</v>
      </c>
      <c r="C27" s="468"/>
      <c r="D27" s="57">
        <f>MAX(C13:C15)-MIN(C13:C15)</f>
        <v>0.75</v>
      </c>
      <c r="E27" s="45"/>
      <c r="F27" s="39"/>
      <c r="G27" s="46"/>
      <c r="L27" s="28"/>
    </row>
    <row r="28" spans="2:16" s="12" customFormat="1" ht="18">
      <c r="B28" s="17"/>
      <c r="C28" s="18"/>
      <c r="D28" s="18"/>
      <c r="E28" s="18"/>
      <c r="F28" s="19"/>
      <c r="G28" s="18"/>
      <c r="H28" s="18"/>
      <c r="I28" s="18"/>
    </row>
    <row r="29" spans="2:16" s="12" customFormat="1" ht="18">
      <c r="B29" s="17"/>
      <c r="C29" s="18"/>
      <c r="D29" s="18"/>
      <c r="E29" s="18"/>
      <c r="F29" s="19"/>
      <c r="G29" s="18"/>
      <c r="H29" s="18"/>
      <c r="I29" s="18"/>
    </row>
    <row r="30" spans="2:16" s="12" customFormat="1" ht="36" customHeight="1">
      <c r="B30" s="440" t="s">
        <v>1063</v>
      </c>
      <c r="C30" s="439"/>
      <c r="D30" s="439"/>
      <c r="E30" s="439"/>
      <c r="F30" s="7"/>
      <c r="G30" s="7"/>
      <c r="H30" s="7"/>
      <c r="I30" s="7"/>
      <c r="J30" s="7"/>
      <c r="K30" s="7"/>
      <c r="L30" s="13"/>
      <c r="O30" s="461"/>
      <c r="P30" s="461"/>
    </row>
    <row r="31" spans="2:16" s="12" customFormat="1" ht="43.5" customHeight="1">
      <c r="B31" s="447" t="s">
        <v>1064</v>
      </c>
      <c r="C31" s="449" t="s">
        <v>1065</v>
      </c>
      <c r="D31" s="450"/>
      <c r="E31" s="451"/>
      <c r="F31" s="29"/>
      <c r="G31" s="29"/>
      <c r="I31" s="451"/>
      <c r="J31" s="462"/>
      <c r="K31" s="8"/>
    </row>
    <row r="32" spans="2:16" s="12" customFormat="1" ht="34.5" customHeight="1">
      <c r="B32" s="448"/>
      <c r="C32" s="463" t="s">
        <v>1066</v>
      </c>
      <c r="D32" s="464"/>
      <c r="E32" s="451"/>
      <c r="F32" s="29"/>
      <c r="G32" s="29"/>
      <c r="I32" s="451"/>
      <c r="J32" s="462"/>
      <c r="K32" s="8"/>
    </row>
    <row r="33" spans="2:12" s="12" customFormat="1" ht="13.5" customHeight="1">
      <c r="B33" s="38"/>
      <c r="C33" s="38"/>
      <c r="D33" s="38"/>
      <c r="E33" s="38"/>
      <c r="F33" s="41"/>
      <c r="G33" s="38"/>
      <c r="H33" s="38"/>
      <c r="I33" s="27"/>
      <c r="J33" s="27"/>
      <c r="K33" s="28"/>
      <c r="L33" s="13"/>
    </row>
    <row r="34" spans="2:12" s="12" customFormat="1" ht="33.75" customHeight="1">
      <c r="B34" s="447" t="s">
        <v>1067</v>
      </c>
      <c r="C34" s="449" t="s">
        <v>1068</v>
      </c>
      <c r="D34" s="450"/>
      <c r="E34" s="451"/>
      <c r="F34" s="452"/>
      <c r="G34" s="29"/>
      <c r="H34" s="29"/>
      <c r="J34" s="451"/>
      <c r="K34" s="473"/>
      <c r="L34" s="9"/>
    </row>
    <row r="35" spans="2:12" s="12" customFormat="1" ht="32.25" customHeight="1">
      <c r="B35" s="448"/>
      <c r="C35" s="463" t="s">
        <v>1069</v>
      </c>
      <c r="D35" s="464"/>
      <c r="E35" s="451"/>
      <c r="F35" s="452"/>
      <c r="G35" s="29"/>
      <c r="H35" s="29"/>
      <c r="J35" s="451"/>
      <c r="K35" s="473"/>
      <c r="L35" s="9"/>
    </row>
    <row r="36" spans="2:12" s="12" customFormat="1" ht="18" customHeight="1" thickBot="1">
      <c r="B36" s="25"/>
      <c r="C36" s="25"/>
      <c r="D36" s="25"/>
      <c r="E36" s="39"/>
      <c r="F36" s="42"/>
      <c r="G36" s="29"/>
      <c r="H36" s="29"/>
      <c r="J36" s="39"/>
      <c r="K36" s="40"/>
      <c r="L36" s="9"/>
    </row>
    <row r="37" spans="2:12" s="12" customFormat="1" ht="37.5" customHeight="1">
      <c r="B37" s="130" t="s">
        <v>1070</v>
      </c>
      <c r="C37" s="131" t="s">
        <v>1071</v>
      </c>
      <c r="D37" s="118" t="s">
        <v>1072</v>
      </c>
      <c r="E37" s="39"/>
      <c r="F37" s="42"/>
      <c r="G37" s="29"/>
      <c r="H37" s="29"/>
      <c r="J37" s="39"/>
      <c r="K37" s="40"/>
      <c r="L37" s="9"/>
    </row>
    <row r="38" spans="2:12" s="12" customFormat="1" ht="18" customHeight="1">
      <c r="B38" s="103" t="s">
        <v>1047</v>
      </c>
      <c r="C38" s="56">
        <f>IF(SUM(C6:E6)=0,0,IF(C20="","",(C20-$C$13)/$D$27))</f>
        <v>0</v>
      </c>
      <c r="D38" s="56">
        <f>IF(SUM(C6:E6)=0,0,IF(C20="","",($C$15-C20)/$D$27))</f>
        <v>0</v>
      </c>
      <c r="E38" s="39"/>
      <c r="F38" s="42"/>
      <c r="G38" s="29"/>
      <c r="H38" s="29"/>
      <c r="J38" s="39"/>
      <c r="K38" s="40"/>
      <c r="L38" s="9"/>
    </row>
    <row r="39" spans="2:12" s="12" customFormat="1" ht="18" customHeight="1">
      <c r="B39" s="103" t="s">
        <v>1048</v>
      </c>
      <c r="C39" s="56">
        <f>IF(SUM(C7:E7)=0,0,IF(C21="","",(C21-$C$13)/$D$27))</f>
        <v>0</v>
      </c>
      <c r="D39" s="56">
        <f>IF(SUM(C7:E7)=0,0,IF(C21="","",($C$15-C21)/$D$27))</f>
        <v>0</v>
      </c>
      <c r="E39" s="39"/>
      <c r="F39" s="42"/>
      <c r="G39" s="29"/>
      <c r="H39" s="29"/>
      <c r="J39" s="39"/>
      <c r="K39" s="40"/>
      <c r="L39" s="9"/>
    </row>
    <row r="40" spans="2:12" s="12" customFormat="1" ht="38.25" customHeight="1">
      <c r="B40" s="111" t="s">
        <v>1073</v>
      </c>
      <c r="C40" s="57">
        <f>IF(SUM(C8:E8)=0,0,IF(C22="","",(C22-$C$13)/$D$27))</f>
        <v>0</v>
      </c>
      <c r="D40" s="57">
        <f>IF(SUM(C8:E8)=0,0,IF(C22="","",($C$15-C22)/$D$27))</f>
        <v>0</v>
      </c>
      <c r="E40" s="39"/>
      <c r="F40" s="42"/>
      <c r="G40" s="29"/>
      <c r="H40" s="29"/>
      <c r="J40" s="39"/>
      <c r="K40" s="40"/>
      <c r="L40" s="9"/>
    </row>
    <row r="41" spans="2:12" s="12" customFormat="1" ht="18" customHeight="1">
      <c r="B41" s="39"/>
      <c r="C41" s="39"/>
      <c r="D41" s="39"/>
      <c r="E41" s="39"/>
      <c r="F41" s="42"/>
      <c r="G41" s="29"/>
      <c r="H41" s="29"/>
      <c r="J41" s="39"/>
      <c r="K41" s="40"/>
      <c r="L41" s="9"/>
    </row>
    <row r="42" spans="2:12" s="12" customFormat="1" ht="18" customHeight="1">
      <c r="B42" s="39"/>
      <c r="C42" s="39"/>
      <c r="D42" s="39"/>
      <c r="E42" s="39"/>
      <c r="F42" s="42"/>
      <c r="G42" s="29"/>
      <c r="H42" s="29"/>
      <c r="J42" s="39"/>
      <c r="K42" s="40"/>
      <c r="L42" s="9"/>
    </row>
    <row r="43" spans="2:12" s="12" customFormat="1" ht="36" customHeight="1">
      <c r="B43" s="441" t="s">
        <v>1074</v>
      </c>
      <c r="C43" s="442"/>
      <c r="D43" s="442"/>
      <c r="E43" s="7"/>
      <c r="F43" s="7"/>
      <c r="G43" s="7"/>
      <c r="H43" s="7"/>
      <c r="I43" s="7"/>
      <c r="J43" s="7"/>
      <c r="K43" s="7"/>
    </row>
    <row r="44" spans="2:12" s="12" customFormat="1" ht="48" customHeight="1">
      <c r="B44" s="116" t="s">
        <v>1075</v>
      </c>
      <c r="C44" s="117" t="s">
        <v>1076</v>
      </c>
      <c r="D44" s="443" t="s">
        <v>1077</v>
      </c>
      <c r="E44" s="444"/>
      <c r="F44" s="444"/>
      <c r="G44" s="30"/>
      <c r="H44" s="30"/>
      <c r="I44" s="30"/>
      <c r="J44" s="30"/>
      <c r="K44" s="30"/>
      <c r="L44" s="30"/>
    </row>
    <row r="45" spans="2:12" s="12" customFormat="1" ht="159" customHeight="1">
      <c r="B45" s="35" t="s">
        <v>1078</v>
      </c>
      <c r="C45" s="33" t="s">
        <v>1079</v>
      </c>
      <c r="D45" s="445" t="s">
        <v>1080</v>
      </c>
      <c r="E45" s="446"/>
      <c r="F45" s="446"/>
      <c r="G45" s="47"/>
      <c r="I45" s="47"/>
      <c r="J45" s="47"/>
      <c r="K45" s="47"/>
      <c r="L45" s="47"/>
    </row>
    <row r="46" spans="2:12" s="12" customFormat="1" ht="148.5" customHeight="1">
      <c r="B46" s="36" t="s">
        <v>1081</v>
      </c>
      <c r="C46" s="34" t="s">
        <v>1082</v>
      </c>
      <c r="D46" s="469" t="s">
        <v>1083</v>
      </c>
      <c r="E46" s="470"/>
      <c r="F46" s="470"/>
      <c r="G46" s="47"/>
      <c r="H46" s="47"/>
      <c r="I46" s="47"/>
      <c r="J46" s="47"/>
      <c r="K46" s="47"/>
      <c r="L46" s="47"/>
    </row>
    <row r="47" spans="2:12" s="12" customFormat="1" ht="158.25" customHeight="1">
      <c r="B47" s="31" t="s">
        <v>1084</v>
      </c>
      <c r="C47" s="32" t="s">
        <v>1085</v>
      </c>
      <c r="D47" s="471" t="s">
        <v>1086</v>
      </c>
      <c r="E47" s="472"/>
      <c r="F47" s="472"/>
      <c r="G47" s="47"/>
      <c r="H47" s="47"/>
      <c r="I47" s="47"/>
      <c r="J47" s="47"/>
      <c r="K47" s="47"/>
      <c r="L47" s="47"/>
    </row>
    <row r="48" spans="2:12" s="12" customFormat="1" ht="18.75" thickBot="1">
      <c r="B48" s="48"/>
      <c r="C48" s="48"/>
      <c r="D48" s="85"/>
      <c r="F48" s="16"/>
    </row>
    <row r="49" spans="1:15" s="12" customFormat="1" ht="49.5" customHeight="1">
      <c r="B49" s="108" t="s">
        <v>1087</v>
      </c>
      <c r="C49" s="118" t="s">
        <v>1088</v>
      </c>
      <c r="I49" s="20"/>
      <c r="J49" s="20"/>
      <c r="K49" s="20"/>
    </row>
    <row r="50" spans="1:15" s="12" customFormat="1" ht="27" customHeight="1">
      <c r="B50" s="103" t="s">
        <v>1047</v>
      </c>
      <c r="C50" s="132" t="str">
        <f>IF(C38="","",IF(C38&lt;=0.35,"c",IF(C38&gt;=0.66,"a","b")))</f>
        <v>c</v>
      </c>
      <c r="D50" s="39"/>
      <c r="E50" s="42"/>
      <c r="F50" s="29"/>
      <c r="G50" s="29"/>
      <c r="I50" s="39"/>
      <c r="J50" s="40"/>
      <c r="K50" s="9"/>
    </row>
    <row r="51" spans="1:15" s="12" customFormat="1" ht="27" customHeight="1">
      <c r="B51" s="103" t="s">
        <v>1089</v>
      </c>
      <c r="C51" s="132" t="str">
        <f>IF(C39="","",IF(C39&lt;=0.35,"c",IF(C39&gt;=0.66,"a","b")))</f>
        <v>c</v>
      </c>
      <c r="D51" s="39"/>
      <c r="E51" s="39"/>
      <c r="F51" s="42"/>
      <c r="G51" s="29"/>
      <c r="H51" s="29"/>
      <c r="J51" s="39"/>
      <c r="K51" s="40"/>
      <c r="L51" s="9"/>
    </row>
    <row r="52" spans="1:15" s="12" customFormat="1" ht="33" customHeight="1">
      <c r="B52" s="111" t="s">
        <v>1073</v>
      </c>
      <c r="C52" s="133" t="str">
        <f>IF(C40="","",IF(C40&lt;=0.35,"c",IF(C40&gt;=0.66,"a","b")))</f>
        <v>c</v>
      </c>
      <c r="D52" s="39"/>
      <c r="E52" s="39"/>
      <c r="F52" s="42"/>
      <c r="G52" s="29"/>
      <c r="H52" s="29"/>
      <c r="J52" s="39"/>
      <c r="K52" s="40"/>
      <c r="L52" s="9"/>
    </row>
    <row r="53" spans="1:15" s="12" customFormat="1" ht="18" customHeight="1">
      <c r="B53" s="39"/>
      <c r="C53" s="39"/>
      <c r="D53" s="39"/>
      <c r="E53" s="39"/>
      <c r="F53" s="42"/>
      <c r="G53" s="29"/>
      <c r="H53" s="29"/>
      <c r="J53" s="39"/>
      <c r="K53" s="40"/>
      <c r="L53" s="9"/>
    </row>
    <row r="54" spans="1:15" s="12" customFormat="1" ht="18" customHeight="1" thickBot="1">
      <c r="A54" s="59"/>
      <c r="B54" s="60"/>
      <c r="C54" s="60"/>
      <c r="D54" s="60"/>
      <c r="E54" s="60"/>
      <c r="F54" s="61"/>
      <c r="G54" s="62"/>
      <c r="H54" s="29"/>
      <c r="J54" s="39"/>
      <c r="K54" s="40"/>
      <c r="L54" s="9"/>
    </row>
    <row r="55" spans="1:15" s="12" customFormat="1" ht="55.5" customHeight="1">
      <c r="B55" s="453" t="s">
        <v>1090</v>
      </c>
      <c r="C55" s="454"/>
      <c r="D55" s="454"/>
      <c r="E55" s="454"/>
      <c r="F55" s="454"/>
      <c r="G55" s="454"/>
      <c r="H55" s="29"/>
      <c r="J55" s="39"/>
      <c r="K55" s="40"/>
      <c r="L55" s="9"/>
    </row>
    <row r="56" spans="1:15" s="12" customFormat="1" ht="139.5" customHeight="1">
      <c r="B56" s="440" t="s">
        <v>1091</v>
      </c>
      <c r="C56" s="439"/>
      <c r="D56" s="439"/>
      <c r="E56" s="439"/>
      <c r="F56" s="439"/>
      <c r="G56" s="7"/>
      <c r="H56" s="43"/>
      <c r="I56" s="7"/>
      <c r="J56" s="7"/>
      <c r="K56" s="7"/>
      <c r="L56" s="13"/>
    </row>
    <row r="57" spans="1:15" s="12" customFormat="1" ht="31.5" customHeight="1">
      <c r="B57" s="119" t="s">
        <v>1087</v>
      </c>
      <c r="C57" s="118" t="s">
        <v>1092</v>
      </c>
      <c r="D57" s="118" t="s">
        <v>1093</v>
      </c>
      <c r="E57" s="118" t="s">
        <v>1094</v>
      </c>
    </row>
    <row r="58" spans="1:15" s="12" customFormat="1" ht="18">
      <c r="B58" s="103" t="s">
        <v>1095</v>
      </c>
      <c r="C58" s="287">
        <v>33.33</v>
      </c>
      <c r="D58" s="68">
        <f>5/10*100</f>
        <v>50</v>
      </c>
      <c r="E58" s="68">
        <f>1/3*100</f>
        <v>33.333333333333329</v>
      </c>
    </row>
    <row r="59" spans="1:15" s="12" customFormat="1" ht="18">
      <c r="B59" s="103" t="s">
        <v>1096</v>
      </c>
      <c r="C59" s="287">
        <v>33.33</v>
      </c>
      <c r="D59" s="68">
        <f>3/10*100</f>
        <v>30</v>
      </c>
      <c r="E59" s="68">
        <f>1/3*100</f>
        <v>33.333333333333329</v>
      </c>
    </row>
    <row r="60" spans="1:15" s="12" customFormat="1" ht="38.25" customHeight="1">
      <c r="B60" s="111" t="s">
        <v>1097</v>
      </c>
      <c r="C60" s="288">
        <v>33.33</v>
      </c>
      <c r="D60" s="69">
        <f>2/10*100</f>
        <v>20</v>
      </c>
      <c r="E60" s="69">
        <f>1/3*100</f>
        <v>33.333333333333329</v>
      </c>
    </row>
    <row r="61" spans="1:15" s="12" customFormat="1" ht="36">
      <c r="B61" s="120" t="s">
        <v>1098</v>
      </c>
      <c r="C61" s="56">
        <v>100</v>
      </c>
      <c r="D61" s="56">
        <v>100</v>
      </c>
      <c r="E61" s="56">
        <v>100</v>
      </c>
    </row>
    <row r="62" spans="1:15" s="12" customFormat="1" ht="18">
      <c r="B62" s="17"/>
      <c r="C62" s="39"/>
      <c r="D62" s="15"/>
      <c r="F62" s="16"/>
      <c r="H62" s="15"/>
    </row>
    <row r="63" spans="1:15" s="12" customFormat="1" ht="36" customHeight="1">
      <c r="B63" s="121" t="s">
        <v>1099</v>
      </c>
      <c r="C63" s="26"/>
      <c r="D63" s="7"/>
      <c r="E63" s="7"/>
      <c r="F63" s="7"/>
      <c r="G63" s="7"/>
      <c r="H63" s="7"/>
      <c r="I63" s="7"/>
      <c r="J63" s="7"/>
      <c r="K63" s="7"/>
      <c r="L63" s="13"/>
      <c r="O63" s="15"/>
    </row>
    <row r="64" spans="1:15" s="12" customFormat="1" ht="17.100000000000001" customHeight="1">
      <c r="B64" s="111" t="s">
        <v>1100</v>
      </c>
      <c r="C64" s="57">
        <f>IF(C38="","",(C38*C58+C39*C59+C40*C60)/100)</f>
        <v>0</v>
      </c>
      <c r="D64" s="21"/>
      <c r="E64" s="52"/>
      <c r="F64" s="53"/>
      <c r="G64" s="22"/>
      <c r="H64" s="21"/>
      <c r="I64" s="24"/>
      <c r="O64" s="15"/>
    </row>
    <row r="65" spans="2:15" s="12" customFormat="1" ht="18">
      <c r="B65" s="14"/>
      <c r="D65" s="17"/>
      <c r="E65" s="17"/>
      <c r="F65" s="23"/>
      <c r="G65" s="22"/>
      <c r="H65" s="21"/>
      <c r="I65" s="24"/>
      <c r="O65" s="15"/>
    </row>
    <row r="66" spans="2:15" s="12" customFormat="1" ht="18.75" customHeight="1" thickBot="1">
      <c r="B66" s="442"/>
      <c r="C66" s="442"/>
      <c r="D66" s="442"/>
      <c r="E66" s="7"/>
      <c r="F66" s="7"/>
    </row>
    <row r="67" spans="2:15" s="12" customFormat="1" ht="36" customHeight="1">
      <c r="B67" s="116" t="s">
        <v>1101</v>
      </c>
      <c r="C67" s="116" t="s">
        <v>1102</v>
      </c>
      <c r="D67" s="443" t="s">
        <v>1077</v>
      </c>
      <c r="E67" s="444"/>
      <c r="F67" s="444"/>
      <c r="G67" s="7"/>
      <c r="H67" s="7"/>
      <c r="I67" s="7"/>
      <c r="J67" s="7"/>
      <c r="K67" s="7"/>
    </row>
    <row r="68" spans="2:15" s="12" customFormat="1" ht="162" customHeight="1">
      <c r="B68" s="35" t="s">
        <v>1078</v>
      </c>
      <c r="C68" s="33" t="s">
        <v>1103</v>
      </c>
      <c r="D68" s="455" t="s">
        <v>1080</v>
      </c>
      <c r="E68" s="456"/>
      <c r="F68" s="456"/>
      <c r="H68" s="20"/>
      <c r="I68" s="20"/>
      <c r="J68" s="20"/>
    </row>
    <row r="69" spans="2:15" s="12" customFormat="1" ht="140.25" customHeight="1">
      <c r="B69" s="36" t="s">
        <v>1081</v>
      </c>
      <c r="C69" s="34" t="s">
        <v>342</v>
      </c>
      <c r="D69" s="457" t="s">
        <v>1104</v>
      </c>
      <c r="E69" s="458"/>
      <c r="F69" s="458"/>
    </row>
    <row r="70" spans="2:15" s="12" customFormat="1" ht="165.75" customHeight="1">
      <c r="B70" s="31" t="s">
        <v>1084</v>
      </c>
      <c r="C70" s="32" t="s">
        <v>9</v>
      </c>
      <c r="D70" s="459" t="s">
        <v>1105</v>
      </c>
      <c r="E70" s="460"/>
      <c r="F70" s="460"/>
    </row>
    <row r="71" spans="2:15" s="12" customFormat="1" ht="18">
      <c r="F71" s="16"/>
    </row>
    <row r="72" spans="2:15" s="12" customFormat="1" ht="18">
      <c r="F72" s="16"/>
    </row>
    <row r="73" spans="2:15" s="12" customFormat="1" ht="39" customHeight="1">
      <c r="B73" s="438" t="s">
        <v>1106</v>
      </c>
      <c r="C73" s="439"/>
      <c r="D73" s="439"/>
      <c r="E73" s="7"/>
      <c r="F73" s="7"/>
    </row>
    <row r="74" spans="2:15" s="12" customFormat="1" ht="36">
      <c r="B74" s="122" t="s">
        <v>1107</v>
      </c>
      <c r="C74" s="134" t="str">
        <f>IF(C64="","",IF(C64&lt;=0.35,"C",IF(C64&gt;=0.66,"A","B")))</f>
        <v>C</v>
      </c>
      <c r="D74" s="17"/>
      <c r="E74" s="17"/>
    </row>
    <row r="75" spans="2:15" s="12" customFormat="1" ht="18.75" thickTop="1">
      <c r="F75" s="16"/>
    </row>
    <row r="76" spans="2:15" s="12" customFormat="1" ht="18">
      <c r="F76" s="16"/>
    </row>
    <row r="77" spans="2:15" s="12" customFormat="1" ht="18">
      <c r="F77" s="16"/>
    </row>
    <row r="78" spans="2:15" s="12" customFormat="1" ht="18">
      <c r="F78" s="16"/>
    </row>
    <row r="79" spans="2:15" s="12" customFormat="1" ht="18">
      <c r="F79" s="16"/>
    </row>
    <row r="80" spans="2:15" s="12" customFormat="1" ht="18">
      <c r="F80" s="16"/>
    </row>
    <row r="81" spans="2:6" s="12" customFormat="1" ht="18">
      <c r="F81" s="16"/>
    </row>
    <row r="82" spans="2:6" s="12" customFormat="1" ht="18">
      <c r="F82" s="16"/>
    </row>
    <row r="83" spans="2:6" s="12" customFormat="1" ht="18">
      <c r="F83" s="16"/>
    </row>
    <row r="84" spans="2:6" s="12" customFormat="1" ht="18">
      <c r="F84" s="16"/>
    </row>
    <row r="85" spans="2:6" s="12" customFormat="1" ht="18">
      <c r="F85" s="16"/>
    </row>
    <row r="86" spans="2:6" ht="18">
      <c r="B86" s="12"/>
      <c r="C86" s="12"/>
      <c r="D86" s="12"/>
      <c r="E86" s="12"/>
      <c r="F86" s="16"/>
    </row>
    <row r="87" spans="2:6" ht="18">
      <c r="B87" s="12"/>
      <c r="C87" s="12"/>
      <c r="D87" s="12"/>
      <c r="E87" s="12"/>
      <c r="F87" s="16"/>
    </row>
    <row r="88" spans="2:6" ht="18">
      <c r="B88" s="12"/>
      <c r="C88" s="12"/>
      <c r="D88" s="12"/>
      <c r="E88" s="12"/>
      <c r="F88" s="16"/>
    </row>
    <row r="89" spans="2:6" ht="18">
      <c r="B89" s="12"/>
      <c r="C89" s="12"/>
      <c r="D89" s="12"/>
      <c r="E89" s="12"/>
      <c r="F89" s="16"/>
    </row>
    <row r="90" spans="2:6" ht="18">
      <c r="B90" s="12"/>
      <c r="C90" s="12"/>
      <c r="D90" s="12"/>
      <c r="E90" s="12"/>
      <c r="F90" s="16"/>
    </row>
  </sheetData>
  <sheetProtection algorithmName="SHA-512" hashValue="M4Ist67YMYxzdDjs/doHJI2DNkM5P/gcj61XinNUJ8t/ePYJPVA6PIe+IdkRCoTyQbv836biqsQoKZmxHeZGeg==" saltValue="00c1mlBBFH6ii3ZFoZleVw==" spinCount="100000" sheet="1" objects="1" scenarios="1"/>
  <mergeCells count="35">
    <mergeCell ref="B11:F11"/>
    <mergeCell ref="B2:F2"/>
    <mergeCell ref="B4:F4"/>
    <mergeCell ref="B3:G3"/>
    <mergeCell ref="B25:E25"/>
    <mergeCell ref="B26:F26"/>
    <mergeCell ref="B27:C27"/>
    <mergeCell ref="D46:F46"/>
    <mergeCell ref="D47:F47"/>
    <mergeCell ref="K34:K35"/>
    <mergeCell ref="C35:D35"/>
    <mergeCell ref="J34:J35"/>
    <mergeCell ref="O30:P30"/>
    <mergeCell ref="B31:B32"/>
    <mergeCell ref="C31:D31"/>
    <mergeCell ref="E31:E32"/>
    <mergeCell ref="I31:I32"/>
    <mergeCell ref="J31:J32"/>
    <mergeCell ref="C32:D32"/>
    <mergeCell ref="B73:D73"/>
    <mergeCell ref="B30:E30"/>
    <mergeCell ref="B43:D43"/>
    <mergeCell ref="D44:F44"/>
    <mergeCell ref="D45:F45"/>
    <mergeCell ref="B34:B35"/>
    <mergeCell ref="C34:D34"/>
    <mergeCell ref="E34:E35"/>
    <mergeCell ref="F34:F35"/>
    <mergeCell ref="B56:F56"/>
    <mergeCell ref="B55:G55"/>
    <mergeCell ref="B66:D66"/>
    <mergeCell ref="D67:F67"/>
    <mergeCell ref="D68:F68"/>
    <mergeCell ref="D69:F69"/>
    <mergeCell ref="D70:F70"/>
  </mergeCells>
  <phoneticPr fontId="2"/>
  <conditionalFormatting sqref="C50:C52">
    <cfRule type="cellIs" dxfId="5" priority="1" stopIfTrue="1" operator="equal">
      <formula>"C"</formula>
    </cfRule>
    <cfRule type="cellIs" dxfId="4" priority="2" stopIfTrue="1" operator="equal">
      <formula>"B"</formula>
    </cfRule>
    <cfRule type="cellIs" dxfId="3" priority="3" stopIfTrue="1" operator="equal">
      <formula>"A"</formula>
    </cfRule>
  </conditionalFormatting>
  <conditionalFormatting sqref="C74">
    <cfRule type="cellIs" dxfId="2" priority="4" stopIfTrue="1" operator="equal">
      <formula>"C"</formula>
    </cfRule>
    <cfRule type="cellIs" dxfId="1" priority="5" stopIfTrue="1" operator="equal">
      <formula>"B"</formula>
    </cfRule>
    <cfRule type="cellIs" dxfId="0" priority="6" stopIfTrue="1" operator="equal">
      <formula>"A"</formula>
    </cfRule>
  </conditionalFormatting>
  <pageMargins left="0.7" right="0.7" top="0.75" bottom="0.75" header="0.3" footer="0.3"/>
  <pageSetup paperSize="9" scale="62" fitToHeight="0" orientation="landscape" horizontalDpi="300" verticalDpi="300" r:id="rId1"/>
  <headerFooter>
    <oddHeader>&amp;C&amp;F</oddHeader>
    <oddFooter xml:space="preserve">&amp;C&amp;F
</oddFooter>
  </headerFooter>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1BBB8FE9DFA9147A1088D072D403381" ma:contentTypeVersion="16" ma:contentTypeDescription="Create a new document." ma:contentTypeScope="" ma:versionID="d278385f9559ba87a1e26e9e3987c041">
  <xsd:schema xmlns:xsd="http://www.w3.org/2001/XMLSchema" xmlns:xs="http://www.w3.org/2001/XMLSchema" xmlns:p="http://schemas.microsoft.com/office/2006/metadata/properties" xmlns:ns2="327581f0-1550-4a13-a957-24a965aff0bc" xmlns:ns3="0aa5b13f-8332-4ce8-81c0-ace68ee4aa2b" targetNamespace="http://schemas.microsoft.com/office/2006/metadata/properties" ma:root="true" ma:fieldsID="7c7943da8e303c0136b3ceed87aacd14" ns2:_="" ns3:_="">
    <xsd:import namespace="327581f0-1550-4a13-a957-24a965aff0bc"/>
    <xsd:import namespace="0aa5b13f-8332-4ce8-81c0-ace68ee4aa2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7581f0-1550-4a13-a957-24a965aff0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a4eac88-8ae6-4a96-90c7-97bc93c844e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aa5b13f-8332-4ce8-81c0-ace68ee4aa2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af558785-c2be-47eb-9f5b-6ecb4f701152}" ma:internalName="TaxCatchAll" ma:showField="CatchAllData" ma:web="0aa5b13f-8332-4ce8-81c0-ace68ee4aa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aa5b13f-8332-4ce8-81c0-ace68ee4aa2b" xsi:nil="true"/>
    <lcf76f155ced4ddcb4097134ff3c332f xmlns="327581f0-1550-4a13-a957-24a965aff0b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A519C42-55F6-48F4-8650-D91ACC0DD2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7581f0-1550-4a13-a957-24a965aff0bc"/>
    <ds:schemaRef ds:uri="0aa5b13f-8332-4ce8-81c0-ace68ee4aa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7C630FB-54B2-49B6-9823-7F45252B16EF}">
  <ds:schemaRefs>
    <ds:schemaRef ds:uri="http://schemas.microsoft.com/sharepoint/v3/contenttype/forms"/>
  </ds:schemaRefs>
</ds:datastoreItem>
</file>

<file path=customXml/itemProps3.xml><?xml version="1.0" encoding="utf-8"?>
<ds:datastoreItem xmlns:ds="http://schemas.openxmlformats.org/officeDocument/2006/customXml" ds:itemID="{B3D1A4C9-3EE1-4FCB-A059-025E33B624A8}">
  <ds:schemaRefs>
    <ds:schemaRef ds:uri="http://schemas.microsoft.com/office/2006/metadata/properties"/>
    <ds:schemaRef ds:uri="http://schemas.microsoft.com/office/infopath/2007/PartnerControls"/>
    <ds:schemaRef ds:uri="0aa5b13f-8332-4ce8-81c0-ace68ee4aa2b"/>
    <ds:schemaRef ds:uri="327581f0-1550-4a13-a957-24a965aff0b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vt:i4>
      </vt:variant>
      <vt:variant>
        <vt:lpstr>Įvardytieji diapazonai</vt:lpstr>
      </vt:variant>
      <vt:variant>
        <vt:i4>24</vt:i4>
      </vt:variant>
    </vt:vector>
  </HeadingPairs>
  <TitlesOfParts>
    <vt:vector size="28" baseType="lpstr">
      <vt:lpstr>Index Weighting</vt:lpstr>
      <vt:lpstr>PILDOMA FORMA</vt:lpstr>
      <vt:lpstr>Skaičiuoklė 2</vt:lpstr>
      <vt:lpstr>Skaičiuoklė 3</vt:lpstr>
      <vt:lpstr>'Index Weighting'!_Ref259269007</vt:lpstr>
      <vt:lpstr>'Index Weighting'!_Ref259269060</vt:lpstr>
      <vt:lpstr>'Index Weighting'!_Ref259269119</vt:lpstr>
      <vt:lpstr>'Index Weighting'!_Ref259269317</vt:lpstr>
      <vt:lpstr>'Index Weighting'!_Ref259278477</vt:lpstr>
      <vt:lpstr>'Index Weighting'!_Ref259278544</vt:lpstr>
      <vt:lpstr>'Index Weighting'!_Ref259278594</vt:lpstr>
      <vt:lpstr>'Index Weighting'!_Ref259278629</vt:lpstr>
      <vt:lpstr>'Index Weighting'!_Ref259278674</vt:lpstr>
      <vt:lpstr>'Index Weighting'!_Ref259278756</vt:lpstr>
      <vt:lpstr>'Index Weighting'!_Ref259279049</vt:lpstr>
      <vt:lpstr>'Index Weighting'!_Ref259279086</vt:lpstr>
      <vt:lpstr>'Index Weighting'!_Ref259975857</vt:lpstr>
      <vt:lpstr>'Index Weighting'!_Ref372815984</vt:lpstr>
      <vt:lpstr>'Skaičiuoklė 2'!_Ref372897946</vt:lpstr>
      <vt:lpstr>'Skaičiuoklė 2'!_Ref372897988</vt:lpstr>
      <vt:lpstr>'Skaičiuoklė 2'!_Ref372898028</vt:lpstr>
      <vt:lpstr>'Skaičiuoklė 2'!_Ref372898060</vt:lpstr>
      <vt:lpstr>'Skaičiuoklė 2'!_Ref372898087</vt:lpstr>
      <vt:lpstr>'Skaičiuoklė 2'!_Ref372898103</vt:lpstr>
      <vt:lpstr>'Skaičiuoklė 2'!_Ref372899505</vt:lpstr>
      <vt:lpstr>'Index Weighting'!Print_Area</vt:lpstr>
      <vt:lpstr>'PILDOMA FORMA'!Print_Area</vt:lpstr>
      <vt:lpstr>'Skaičiuoklė 3'!Print_Area</vt:lpstr>
    </vt:vector>
  </TitlesOfParts>
  <Manager/>
  <Company>University of Tokyo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Nomura Shuhei</dc:creator>
  <cp:keywords/>
  <dc:description/>
  <cp:lastModifiedBy>Sandra Idienė</cp:lastModifiedBy>
  <cp:revision/>
  <cp:lastPrinted>2025-05-16T11:45:29Z</cp:lastPrinted>
  <dcterms:created xsi:type="dcterms:W3CDTF">2014-07-18T09:29:35Z</dcterms:created>
  <dcterms:modified xsi:type="dcterms:W3CDTF">2025-05-16T12:08:24Z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0x01010021BBB8FE9DFA9147A1088D072D403381</vt:lpwstr>
  </property>
  <property fmtid="{D5CDD505-2E9C-101B-9397-08002B2CF9AE}" pid="4" name="Order">
    <vt:r8>49780000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Date">
    <vt:lpwstr>2021-08-01T00:00:00Z</vt:lpwstr>
  </property>
  <property fmtid="{D5CDD505-2E9C-101B-9397-08002B2CF9AE}" pid="10" name="ComplianceAssetId">
    <vt:lpwstr/>
  </property>
  <property fmtid="{D5CDD505-2E9C-101B-9397-08002B2CF9AE}" pid="11" name="TemplateUrl">
    <vt:lpwstr/>
  </property>
</Properties>
</file>